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xforddiocesan.sharepoint.com/sites/Secretariat/Documents/Committee Secretary/Governance officer/Committees/Diocesan Synod/Membership 2024-27/"/>
    </mc:Choice>
  </mc:AlternateContent>
  <xr:revisionPtr revIDLastSave="519" documentId="8_{B2C5287A-D28A-457F-AB07-26B1EEB0700E}" xr6:coauthVersionLast="47" xr6:coauthVersionMax="47" xr10:uidLastSave="{B0071E41-3B59-4347-BBF1-BAF40C2C06ED}"/>
  <bookViews>
    <workbookView xWindow="-120" yWindow="-120" windowWidth="29040" windowHeight="15840" tabRatio="961" xr2:uid="{00000000-000D-0000-FFFF-FFFF00000000}"/>
  </bookViews>
  <sheets>
    <sheet name="Ex-officio 2024-27" sheetId="20" r:id="rId1"/>
    <sheet name=" Berks CLERGY" sheetId="11" r:id="rId2"/>
    <sheet name=" Bucks CLERGY" sheetId="12" r:id="rId3"/>
    <sheet name="Dorchester CLERGY" sheetId="13" r:id="rId4"/>
    <sheet name="Oxford CLERGY" sheetId="14" r:id="rId5"/>
    <sheet name=" Berks LAITY" sheetId="18" r:id="rId6"/>
    <sheet name="Dorchester LAITY" sheetId="32" r:id="rId7"/>
    <sheet name=" Bucks LAITY" sheetId="17" r:id="rId8"/>
    <sheet name="Oxford LAITY" sheetId="15" r:id="rId9"/>
    <sheet name="House of Clergy Co-options" sheetId="31" r:id="rId10"/>
    <sheet name="House of Laity Co-Options" sheetId="22" r:id="rId11"/>
    <sheet name="Place Allocation" sheetId="30" r:id="rId12"/>
    <sheet name="Update Log " sheetId="24" state="hidden" r:id="rId13"/>
  </sheets>
  <externalReferences>
    <externalReference r:id="rId14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7" i="32" l="1"/>
  <c r="G57" i="32"/>
  <c r="I52" i="32"/>
  <c r="I47" i="32"/>
  <c r="I43" i="32"/>
  <c r="I39" i="32"/>
  <c r="I35" i="32"/>
  <c r="I31" i="32"/>
  <c r="I27" i="32"/>
  <c r="I23" i="32"/>
  <c r="I19" i="32"/>
  <c r="I14" i="32"/>
  <c r="I9" i="32"/>
  <c r="I57" i="32" s="1"/>
  <c r="H15" i="31"/>
  <c r="C37" i="30"/>
  <c r="B37" i="30"/>
  <c r="E36" i="30"/>
  <c r="G36" i="30" s="1"/>
  <c r="D36" i="30"/>
  <c r="F36" i="30" s="1"/>
  <c r="E35" i="30"/>
  <c r="E37" i="30" s="1"/>
  <c r="G37" i="30" s="1"/>
  <c r="D35" i="30"/>
  <c r="D37" i="30" s="1"/>
  <c r="F37" i="30" s="1"/>
  <c r="C34" i="30"/>
  <c r="B34" i="30"/>
  <c r="E33" i="30"/>
  <c r="G33" i="30" s="1"/>
  <c r="D33" i="30"/>
  <c r="F33" i="30" s="1"/>
  <c r="G32" i="30"/>
  <c r="E32" i="30"/>
  <c r="D32" i="30"/>
  <c r="F32" i="30" s="1"/>
  <c r="E31" i="30"/>
  <c r="G31" i="30" s="1"/>
  <c r="D31" i="30"/>
  <c r="F31" i="30" s="1"/>
  <c r="G30" i="30"/>
  <c r="E30" i="30"/>
  <c r="D30" i="30"/>
  <c r="F30" i="30" s="1"/>
  <c r="E29" i="30"/>
  <c r="D29" i="30"/>
  <c r="F29" i="30" s="1"/>
  <c r="G28" i="30"/>
  <c r="E28" i="30"/>
  <c r="D28" i="30"/>
  <c r="F28" i="30" s="1"/>
  <c r="E27" i="30"/>
  <c r="G27" i="30" s="1"/>
  <c r="D27" i="30"/>
  <c r="F27" i="30" s="1"/>
  <c r="G26" i="30"/>
  <c r="E26" i="30"/>
  <c r="D26" i="30"/>
  <c r="F26" i="30" s="1"/>
  <c r="E25" i="30"/>
  <c r="G25" i="30" s="1"/>
  <c r="D25" i="30"/>
  <c r="F25" i="30" s="1"/>
  <c r="G24" i="30"/>
  <c r="E24" i="30"/>
  <c r="D24" i="30"/>
  <c r="F24" i="30" s="1"/>
  <c r="E23" i="30"/>
  <c r="G23" i="30" s="1"/>
  <c r="D23" i="30"/>
  <c r="F23" i="30" s="1"/>
  <c r="C22" i="30"/>
  <c r="B22" i="30"/>
  <c r="D21" i="30"/>
  <c r="F21" i="30" s="1"/>
  <c r="E20" i="30"/>
  <c r="G20" i="30" s="1"/>
  <c r="D20" i="30"/>
  <c r="F20" i="30" s="1"/>
  <c r="E19" i="30"/>
  <c r="G19" i="30" s="1"/>
  <c r="D19" i="30"/>
  <c r="F19" i="30" s="1"/>
  <c r="E18" i="30"/>
  <c r="G18" i="30" s="1"/>
  <c r="D18" i="30"/>
  <c r="F18" i="30" s="1"/>
  <c r="E17" i="30"/>
  <c r="G17" i="30" s="1"/>
  <c r="D17" i="30"/>
  <c r="F17" i="30" s="1"/>
  <c r="E16" i="30"/>
  <c r="G16" i="30" s="1"/>
  <c r="D16" i="30"/>
  <c r="F16" i="30" s="1"/>
  <c r="E15" i="30"/>
  <c r="G15" i="30" s="1"/>
  <c r="D15" i="30"/>
  <c r="F15" i="30" s="1"/>
  <c r="E14" i="30"/>
  <c r="G14" i="30" s="1"/>
  <c r="D14" i="30"/>
  <c r="F14" i="30" s="1"/>
  <c r="E13" i="30"/>
  <c r="G13" i="30" s="1"/>
  <c r="D13" i="30"/>
  <c r="F13" i="30" s="1"/>
  <c r="E12" i="30"/>
  <c r="E22" i="30" s="1"/>
  <c r="G22" i="30" s="1"/>
  <c r="D12" i="30"/>
  <c r="D22" i="30" s="1"/>
  <c r="F22" i="30" s="1"/>
  <c r="C11" i="30"/>
  <c r="C38" i="30" s="1"/>
  <c r="B11" i="30"/>
  <c r="B38" i="30" s="1"/>
  <c r="G10" i="30"/>
  <c r="F10" i="30"/>
  <c r="D10" i="30"/>
  <c r="F9" i="30"/>
  <c r="E9" i="30"/>
  <c r="G9" i="30" s="1"/>
  <c r="D9" i="30"/>
  <c r="E8" i="30"/>
  <c r="G8" i="30" s="1"/>
  <c r="D8" i="30"/>
  <c r="D11" i="30" s="1"/>
  <c r="F7" i="30"/>
  <c r="E7" i="30"/>
  <c r="G7" i="30" s="1"/>
  <c r="D7" i="30"/>
  <c r="F6" i="30"/>
  <c r="E6" i="30"/>
  <c r="G6" i="30" s="1"/>
  <c r="D6" i="30"/>
  <c r="F5" i="30"/>
  <c r="E5" i="30"/>
  <c r="E11" i="30" s="1"/>
  <c r="D5" i="30"/>
  <c r="I14" i="12"/>
  <c r="G29" i="30" l="1"/>
  <c r="E34" i="30"/>
  <c r="G34" i="30"/>
  <c r="F8" i="30"/>
  <c r="D34" i="30"/>
  <c r="F34" i="30" s="1"/>
  <c r="E38" i="30"/>
  <c r="G38" i="30" s="1"/>
  <c r="G5" i="30"/>
  <c r="F11" i="30"/>
  <c r="G11" i="30"/>
  <c r="F12" i="30"/>
  <c r="F35" i="30"/>
  <c r="G12" i="30"/>
  <c r="G35" i="30"/>
  <c r="D38" i="30" l="1"/>
  <c r="F38" i="30" s="1"/>
  <c r="H78" i="20"/>
  <c r="G78" i="20"/>
  <c r="I15" i="14"/>
  <c r="I66" i="20"/>
  <c r="I28" i="12"/>
  <c r="I47" i="13"/>
  <c r="I43" i="13"/>
  <c r="I17" i="17"/>
  <c r="I15" i="22"/>
  <c r="I48" i="17"/>
  <c r="I44" i="17"/>
  <c r="I8" i="20"/>
  <c r="I13" i="11"/>
  <c r="I22" i="11"/>
  <c r="I50" i="20"/>
  <c r="I37" i="20"/>
  <c r="H41" i="11"/>
  <c r="H48" i="18"/>
  <c r="G48" i="18"/>
  <c r="I40" i="18"/>
  <c r="I32" i="18"/>
  <c r="I26" i="18"/>
  <c r="I20" i="18"/>
  <c r="I15" i="18"/>
  <c r="I9" i="18"/>
  <c r="H60" i="17"/>
  <c r="G60" i="17"/>
  <c r="I53" i="17"/>
  <c r="I40" i="17"/>
  <c r="I35" i="17"/>
  <c r="I31" i="17"/>
  <c r="I26" i="17"/>
  <c r="I22" i="17"/>
  <c r="I9" i="17"/>
  <c r="I78" i="20" l="1"/>
  <c r="I48" i="18"/>
  <c r="I60" i="17"/>
  <c r="H24" i="15" l="1"/>
  <c r="G24" i="15"/>
  <c r="I14" i="15"/>
  <c r="I10" i="15"/>
  <c r="I24" i="15" l="1"/>
  <c r="H24" i="14"/>
  <c r="G24" i="14"/>
  <c r="I10" i="14"/>
  <c r="I51" i="13"/>
  <c r="H56" i="13"/>
  <c r="G56" i="13"/>
  <c r="I39" i="13"/>
  <c r="I35" i="13"/>
  <c r="I31" i="13"/>
  <c r="I27" i="13"/>
  <c r="I23" i="13"/>
  <c r="I19" i="13"/>
  <c r="I14" i="13"/>
  <c r="I9" i="13"/>
  <c r="I24" i="14" l="1"/>
  <c r="I56" i="13"/>
  <c r="I45" i="12" l="1"/>
  <c r="I41" i="12"/>
  <c r="I37" i="12"/>
  <c r="H57" i="12"/>
  <c r="G57" i="12"/>
  <c r="I32" i="12"/>
  <c r="I23" i="12"/>
  <c r="I19" i="12"/>
  <c r="I9" i="12"/>
  <c r="G41" i="11"/>
  <c r="I41" i="11" s="1"/>
  <c r="I34" i="11"/>
  <c r="I27" i="11"/>
  <c r="I17" i="11"/>
  <c r="I9" i="11"/>
  <c r="I57" i="12" l="1"/>
</calcChain>
</file>

<file path=xl/sharedStrings.xml><?xml version="1.0" encoding="utf-8"?>
<sst xmlns="http://schemas.openxmlformats.org/spreadsheetml/2006/main" count="698" uniqueCount="339">
  <si>
    <t>OXFORD DIOCESAN SYNOD (Triennium 2024-2027)</t>
  </si>
  <si>
    <t>List of Ex-officio Members from 1st August 2024</t>
  </si>
  <si>
    <t>Synod No.</t>
  </si>
  <si>
    <t>Name of person holding post</t>
  </si>
  <si>
    <t>Notes:</t>
  </si>
  <si>
    <t>No. Positions</t>
  </si>
  <si>
    <t>In post</t>
  </si>
  <si>
    <t>No. Vacancies</t>
  </si>
  <si>
    <t>Bishop of Oxford</t>
  </si>
  <si>
    <t>The Rt Revd Dr Steven Croft</t>
  </si>
  <si>
    <t>Bishop of Dorchester</t>
  </si>
  <si>
    <t>The Rt Revd Gavin Collins</t>
  </si>
  <si>
    <t>Bishop of Buckingham</t>
  </si>
  <si>
    <t>Bishop of Reading</t>
  </si>
  <si>
    <t>The Dean of Christ Church</t>
  </si>
  <si>
    <t>The Very Revd Professor Sarah Foot</t>
  </si>
  <si>
    <t>Berkshire</t>
  </si>
  <si>
    <t>The Dean of Windsor</t>
  </si>
  <si>
    <t>(duplicate - use this no.)</t>
  </si>
  <si>
    <t>Archdeacon of Oxford</t>
  </si>
  <si>
    <t>The Ven. Jonathan Chaffey</t>
  </si>
  <si>
    <t>Archdeacon of Berkshire</t>
  </si>
  <si>
    <t>The Ven. Stephen Pullin</t>
  </si>
  <si>
    <t>Archdeacon of Buckingham</t>
  </si>
  <si>
    <t>The Ven. Guy Elsmore</t>
  </si>
  <si>
    <t>Archdeacon of Dorchester</t>
  </si>
  <si>
    <t xml:space="preserve">The Ven. David Tyler </t>
  </si>
  <si>
    <t>Chancellor of the Diocese</t>
  </si>
  <si>
    <t>HH Judge David Hodge KC</t>
  </si>
  <si>
    <t>Buckingham</t>
  </si>
  <si>
    <t>Chair of the Board of Finance</t>
  </si>
  <si>
    <t>Sir Hector Sants</t>
  </si>
  <si>
    <t>Chair of the Diocesan Advisory Committee</t>
  </si>
  <si>
    <t xml:space="preserve">Mrs Abigail Lloyd </t>
  </si>
  <si>
    <t>Chair of the House of Clergy</t>
  </si>
  <si>
    <t>The Revd Canon Dr Geoff Bayliss</t>
  </si>
  <si>
    <t>Chair of the House of Laity</t>
  </si>
  <si>
    <t>Mr John Sykes</t>
  </si>
  <si>
    <t>Vice-chairs, Houses of Clergy and Laity</t>
  </si>
  <si>
    <t>(Note: NOT ex officio roles - role holders are appointed from elected members of the Synod)</t>
  </si>
  <si>
    <t>Appointed for Triennium 2024-27</t>
  </si>
  <si>
    <t>N/A</t>
  </si>
  <si>
    <t>Vice-chair of the House of Clergy</t>
  </si>
  <si>
    <t>The Revd Canon Janet Binns</t>
  </si>
  <si>
    <t>Vice-chair of the House of Laity</t>
  </si>
  <si>
    <t>Mrs Sue Scott</t>
  </si>
  <si>
    <t>Dorchester</t>
  </si>
  <si>
    <t xml:space="preserve">GENERAL SYNOD MEMBERS </t>
  </si>
  <si>
    <t>No. Elected (current)</t>
  </si>
  <si>
    <t>(Note: members will be ex-officio members of the Diocesan Synod and continue as members until July 2026 when the General Synod will dissolve. Some members may have also chosen to be elected to a deanery in their own right.</t>
  </si>
  <si>
    <t>Quinquennium 2021 - 2026   - List of members elected on 12th October 2021 - 15 July 2026</t>
  </si>
  <si>
    <t>Proctors (for House of Clergy)</t>
  </si>
  <si>
    <t>Nos (tbc)</t>
  </si>
  <si>
    <t>New member 2024</t>
  </si>
  <si>
    <t>The Revd Andrew Atherstone</t>
  </si>
  <si>
    <t>NO</t>
  </si>
  <si>
    <t>The Revd Ayo Audu</t>
  </si>
  <si>
    <t>YES</t>
  </si>
  <si>
    <t>The Revd Canon Mark Bennet</t>
  </si>
  <si>
    <t>Oxford</t>
  </si>
  <si>
    <t>(duplicate - use no. 7 above)</t>
  </si>
  <si>
    <t>The Revd Martin Davy</t>
  </si>
  <si>
    <t>The Revd Joy Mawdesley</t>
  </si>
  <si>
    <t>The Revd Jeremy Moodey</t>
  </si>
  <si>
    <t>The Revd William Pearson-Gee</t>
  </si>
  <si>
    <t>The Revd Canon Valerie (Val) Plumb</t>
  </si>
  <si>
    <t>The Revd Canon Vaughan Roberts</t>
  </si>
  <si>
    <t xml:space="preserve">Proctor for Universities </t>
  </si>
  <si>
    <t>The Revd Canon Dr Judith Maltby</t>
  </si>
  <si>
    <t>House of Laity</t>
  </si>
  <si>
    <t>Mr Peter Barrett</t>
  </si>
  <si>
    <t>Dr Andrew Bell</t>
  </si>
  <si>
    <t>Dr Gracy Crane</t>
  </si>
  <si>
    <t>Miss Prudence Dailey</t>
  </si>
  <si>
    <t>Mrs Julie Dziegiel</t>
  </si>
  <si>
    <t>Prof. Helen King</t>
  </si>
  <si>
    <t>Mrs Helen Lamb</t>
  </si>
  <si>
    <t>Mr Daniel Matovu</t>
  </si>
  <si>
    <t>Mr Jacob Wigley</t>
  </si>
  <si>
    <t xml:space="preserve">BISHOP'S NOMINATIONS  </t>
  </si>
  <si>
    <t>Bishop's Nominations (max 10 - CRR 33(1) - others may be added in future)</t>
  </si>
  <si>
    <t>The Revd Canon Catherine Butt</t>
  </si>
  <si>
    <t xml:space="preserve"> Totals</t>
  </si>
  <si>
    <t>Note: Amendments should be in writing by email or post to The Clerk of the Synod</t>
  </si>
  <si>
    <t>Email:    synodclerk@oxford.anglican.org</t>
  </si>
  <si>
    <t>or send to: Church House Oxford, Langford Locks, Kidlington, Oxford OX5 1GF</t>
  </si>
  <si>
    <t>List of Members from 1st August 2024</t>
  </si>
  <si>
    <t>House of Clergy</t>
  </si>
  <si>
    <t>BERKSHIRE ARCHDEACONRY</t>
  </si>
  <si>
    <t>Name of person/s elected</t>
  </si>
  <si>
    <t>New member in 2024 - YES / NO</t>
  </si>
  <si>
    <t>Bracknell Deanery</t>
  </si>
  <si>
    <t>The Revd Dr Darrell Hannah</t>
  </si>
  <si>
    <t>The Revd Gareth Morley</t>
  </si>
  <si>
    <t>Bradfield Deanery</t>
  </si>
  <si>
    <t>The Revd Mark Hopkins</t>
  </si>
  <si>
    <t>(duplicate - use no. 204 above)</t>
  </si>
  <si>
    <t>Maidenhead &amp; Windsor Deanery</t>
  </si>
  <si>
    <t>The Revd Canon Sally Lodge</t>
  </si>
  <si>
    <t>The Revd Ainsley Swift</t>
  </si>
  <si>
    <t>The Revd Ian Miller</t>
  </si>
  <si>
    <t>Newbury Deanery</t>
  </si>
  <si>
    <t>The Revd Julie Mintern</t>
  </si>
  <si>
    <t>The Revd John Toogood</t>
  </si>
  <si>
    <t>VACANCY</t>
  </si>
  <si>
    <t>Reading Deanery</t>
  </si>
  <si>
    <t>The Revd Desmond Banister</t>
  </si>
  <si>
    <t>The Revd Chris Leslie</t>
  </si>
  <si>
    <t>The Revd Michael (Mike) Smith</t>
  </si>
  <si>
    <t>The Revd Andrew Bond</t>
  </si>
  <si>
    <t>Sonning Deanery</t>
  </si>
  <si>
    <t>The Revd Laura Wheatley Downs</t>
  </si>
  <si>
    <t>Archdeaconry Totals</t>
  </si>
  <si>
    <t>BUCKINGHAM ARCHDEACONRY</t>
  </si>
  <si>
    <t>New member      in 2024              YES / NO</t>
  </si>
  <si>
    <t>Amersham Deanery</t>
  </si>
  <si>
    <t>The Revd Canon Edward Bowes-Smith</t>
  </si>
  <si>
    <r>
      <t xml:space="preserve">The Revd Margaret </t>
    </r>
    <r>
      <rPr>
        <u/>
        <sz val="11"/>
        <rFont val="Calibri"/>
        <family val="2"/>
        <scheme val="minor"/>
      </rPr>
      <t>(Peggy)</t>
    </r>
    <r>
      <rPr>
        <sz val="11"/>
        <rFont val="Calibri"/>
        <family val="2"/>
        <scheme val="minor"/>
      </rPr>
      <t xml:space="preserve"> Ludlow</t>
    </r>
  </si>
  <si>
    <t>The Revd David Whale</t>
  </si>
  <si>
    <t>Aylesbury Deanery</t>
  </si>
  <si>
    <t>The Revd Cassa Messervy</t>
  </si>
  <si>
    <t>The Revd Martin Kurht</t>
  </si>
  <si>
    <t xml:space="preserve">VACANCY </t>
  </si>
  <si>
    <t>Buckingham Deanery</t>
  </si>
  <si>
    <t>(duplicate - use no. 207 above)</t>
  </si>
  <si>
    <t>The Revd Will Pearson-Gee</t>
  </si>
  <si>
    <t>The Revd Jacqueline Dove</t>
  </si>
  <si>
    <t>Burnham and Slough Deanery</t>
  </si>
  <si>
    <r>
      <t>The Revd Samuel Christopher (</t>
    </r>
    <r>
      <rPr>
        <u/>
        <sz val="11"/>
        <rFont val="Calibri"/>
        <family val="2"/>
        <scheme val="minor"/>
      </rPr>
      <t>Chris</t>
    </r>
    <r>
      <rPr>
        <sz val="11"/>
        <rFont val="Calibri"/>
        <family val="2"/>
        <scheme val="minor"/>
      </rPr>
      <t>) Ferris</t>
    </r>
  </si>
  <si>
    <t>Claydon Deanery</t>
  </si>
  <si>
    <t>The Revd Dr Stephen (Steve) O'Connor</t>
  </si>
  <si>
    <t>The Revd Caroline Wainman</t>
  </si>
  <si>
    <t>Milton Keynes Deanery</t>
  </si>
  <si>
    <t>The Revd Gillian Barrow-Jones</t>
  </si>
  <si>
    <t>The Revd Ernesto Lozada-Uzuriaga</t>
  </si>
  <si>
    <t>The Revd Chibuzor Okpala</t>
  </si>
  <si>
    <t>Mursley Deanery</t>
  </si>
  <si>
    <t>The Revd James Grainger-Smith</t>
  </si>
  <si>
    <t>The Revd Sister Pamela Reeves</t>
  </si>
  <si>
    <t>Newport Deanery</t>
  </si>
  <si>
    <t>The Revd Kimonie Nicholls</t>
  </si>
  <si>
    <t>Wendover Deanery</t>
  </si>
  <si>
    <t>The Revd Deiniol Kearley-Heywood</t>
  </si>
  <si>
    <t>The Revd John Simpson</t>
  </si>
  <si>
    <t>Wycombe Deanery</t>
  </si>
  <si>
    <t>The Revd Jonathan (Jonny) Dade</t>
  </si>
  <si>
    <t>The Revd James Dwyer</t>
  </si>
  <si>
    <t>DORCHESTER ARCHDEACONRY</t>
  </si>
  <si>
    <t>Abingdon Deanery</t>
  </si>
  <si>
    <t>The Revd Jonathan Widdess</t>
  </si>
  <si>
    <t>Aston and Cuddesdon Deanery</t>
  </si>
  <si>
    <r>
      <t xml:space="preserve">The Revd Melanie </t>
    </r>
    <r>
      <rPr>
        <b/>
        <sz val="11"/>
        <rFont val="Calibri"/>
        <family val="2"/>
        <scheme val="minor"/>
      </rPr>
      <t xml:space="preserve">(Mel) </t>
    </r>
    <r>
      <rPr>
        <sz val="11"/>
        <rFont val="Calibri"/>
        <family val="2"/>
        <scheme val="minor"/>
      </rPr>
      <t>Stanley</t>
    </r>
  </si>
  <si>
    <t>The Revd Emma Firth</t>
  </si>
  <si>
    <t>Bicester and Islip Deanery</t>
  </si>
  <si>
    <r>
      <t>The Revd John (</t>
    </r>
    <r>
      <rPr>
        <b/>
        <u/>
        <sz val="11"/>
        <rFont val="Calibri"/>
        <family val="2"/>
        <scheme val="minor"/>
      </rPr>
      <t>Gareth)</t>
    </r>
    <r>
      <rPr>
        <u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Miller</t>
    </r>
  </si>
  <si>
    <t xml:space="preserve">The Revd Peter Wright </t>
  </si>
  <si>
    <t>Chipping Norton Deanery</t>
  </si>
  <si>
    <t>The Revd Mark Abrey</t>
  </si>
  <si>
    <t>The Revd David Salter</t>
  </si>
  <si>
    <t>Deddington Deanery</t>
  </si>
  <si>
    <t>The Revd Serena Tajima</t>
  </si>
  <si>
    <t>The Revd Sarah Cotterill</t>
  </si>
  <si>
    <t>Henley Deanery</t>
  </si>
  <si>
    <t>The Revd Andrew Cowan</t>
  </si>
  <si>
    <t>Vale of White Horse Deanery</t>
  </si>
  <si>
    <t>The Revd Maria Jukes</t>
  </si>
  <si>
    <t>The Revd Talisker MacLeod</t>
  </si>
  <si>
    <t>Wallingford Deanery</t>
  </si>
  <si>
    <t>The Revd Jason St. John Nicolle</t>
  </si>
  <si>
    <t>Wantage Deanery</t>
  </si>
  <si>
    <t>The Revd Nikolaj Christensen</t>
  </si>
  <si>
    <t>Witney Deanery</t>
  </si>
  <si>
    <t>The Revd James Elward</t>
  </si>
  <si>
    <t>The Revd Jo Hurst</t>
  </si>
  <si>
    <t>Woodstock Deanery</t>
  </si>
  <si>
    <t xml:space="preserve">The Revd Harriet Orridge </t>
  </si>
  <si>
    <t>No</t>
  </si>
  <si>
    <t>OXFORD ARCHDEACONRY</t>
  </si>
  <si>
    <t>Cowley Deanery</t>
  </si>
  <si>
    <t>The Revd Sam Durley</t>
  </si>
  <si>
    <t xml:space="preserve">YES </t>
  </si>
  <si>
    <t>(duplicate - use no. 14 above)</t>
  </si>
  <si>
    <r>
      <t xml:space="preserve">The Revd Canon Dr Geoffrey </t>
    </r>
    <r>
      <rPr>
        <u/>
        <sz val="11"/>
        <rFont val="Calibri"/>
        <family val="2"/>
      </rPr>
      <t xml:space="preserve">(Geoff) </t>
    </r>
    <r>
      <rPr>
        <sz val="11"/>
        <rFont val="Calibri"/>
        <family val="2"/>
      </rPr>
      <t>Bayliss</t>
    </r>
  </si>
  <si>
    <t>The Revd Clare Hayns</t>
  </si>
  <si>
    <t xml:space="preserve">YES  </t>
  </si>
  <si>
    <t>Oxford Deanery</t>
  </si>
  <si>
    <t>The Revd Hannah Cartwright</t>
  </si>
  <si>
    <t>The Revd Tim Dossor</t>
  </si>
  <si>
    <r>
      <t xml:space="preserve">The Revd Dr Zachary </t>
    </r>
    <r>
      <rPr>
        <u/>
        <sz val="11"/>
        <rFont val="Calibri"/>
        <family val="2"/>
        <scheme val="minor"/>
      </rPr>
      <t>(Zack)</t>
    </r>
    <r>
      <rPr>
        <sz val="11"/>
        <rFont val="Calibri"/>
        <family val="2"/>
        <scheme val="minor"/>
      </rPr>
      <t xml:space="preserve"> Guiliano</t>
    </r>
  </si>
  <si>
    <t>The Revd Dan Heyward</t>
  </si>
  <si>
    <t>The Revd Tom Murray</t>
  </si>
  <si>
    <t>The Revd Paul White</t>
  </si>
  <si>
    <t>Mr Richard Hyslop</t>
  </si>
  <si>
    <t>Mr Chris Boutle</t>
  </si>
  <si>
    <t>Mrs Carol Jackson-Doerge</t>
  </si>
  <si>
    <t>Mrs Anne Casson</t>
  </si>
  <si>
    <t>(duplicate - use no. 15 above)</t>
  </si>
  <si>
    <t>Mrs Phebe Tay</t>
  </si>
  <si>
    <t>Mr Peter Hambro</t>
  </si>
  <si>
    <t>Mrs Elizabeth Jones</t>
  </si>
  <si>
    <t>Mrs Cathy Hawkins</t>
  </si>
  <si>
    <t>Mrs Kathy Winrow</t>
  </si>
  <si>
    <t>Prof. John Missenden</t>
  </si>
  <si>
    <t>Mr Mark Burton</t>
  </si>
  <si>
    <t>Mr Peter Stratton</t>
  </si>
  <si>
    <t>Miss Joan Walker</t>
  </si>
  <si>
    <t>Mr Alan Cross</t>
  </si>
  <si>
    <t>Mr Steve Curnow</t>
  </si>
  <si>
    <t>Mrs Anna Pearce</t>
  </si>
  <si>
    <t>Mrs Wendy Wickens</t>
  </si>
  <si>
    <t>New member      in  2024              YES / NO</t>
  </si>
  <si>
    <t>Dr Shirley Northover</t>
  </si>
  <si>
    <r>
      <t xml:space="preserve">Ms Alexandra </t>
    </r>
    <r>
      <rPr>
        <b/>
        <u/>
        <sz val="11"/>
        <rFont val="Calibri"/>
        <family val="2"/>
        <scheme val="minor"/>
      </rPr>
      <t>(Alex)</t>
    </r>
    <r>
      <rPr>
        <sz val="11"/>
        <rFont val="Calibri"/>
        <family val="2"/>
        <scheme val="minor"/>
      </rPr>
      <t xml:space="preserve"> Scott</t>
    </r>
  </si>
  <si>
    <r>
      <t xml:space="preserve">Mrs Susan </t>
    </r>
    <r>
      <rPr>
        <b/>
        <u/>
        <sz val="11"/>
        <rFont val="Calibri"/>
        <family val="2"/>
        <scheme val="minor"/>
      </rPr>
      <t>(Sue)</t>
    </r>
    <r>
      <rPr>
        <sz val="11"/>
        <rFont val="Calibri"/>
        <family val="2"/>
        <scheme val="minor"/>
      </rPr>
      <t xml:space="preserve"> Scott</t>
    </r>
  </si>
  <si>
    <t>Mrs Maureen Underdown</t>
  </si>
  <si>
    <r>
      <t>Mr Michael (</t>
    </r>
    <r>
      <rPr>
        <u/>
        <sz val="11"/>
        <rFont val="Calibri"/>
        <family val="2"/>
        <scheme val="minor"/>
      </rPr>
      <t>Mike</t>
    </r>
    <r>
      <rPr>
        <sz val="11"/>
        <rFont val="Calibri"/>
        <family val="2"/>
        <scheme val="minor"/>
      </rPr>
      <t>) Powell</t>
    </r>
  </si>
  <si>
    <t xml:space="preserve">Mr Simon Richards </t>
  </si>
  <si>
    <t>Ms Tina Shaw</t>
  </si>
  <si>
    <t>Mr Christopher Young</t>
  </si>
  <si>
    <t>Mr Roy Scott</t>
  </si>
  <si>
    <t>Mrs Catherine Hitchens</t>
  </si>
  <si>
    <t>Mr Michael Haynes</t>
  </si>
  <si>
    <t>Mr Michael Clark</t>
  </si>
  <si>
    <t>Mrs Anne McDermott</t>
  </si>
  <si>
    <t>Mrs Judith Hogg</t>
  </si>
  <si>
    <t>Mr John Seedell</t>
  </si>
  <si>
    <t>Dr Peter Foot</t>
  </si>
  <si>
    <t>Mrs Johanna Fadipe</t>
  </si>
  <si>
    <t>Mr Hugh Rees</t>
  </si>
  <si>
    <r>
      <t>Ms Katharine (</t>
    </r>
    <r>
      <rPr>
        <b/>
        <u/>
        <sz val="11"/>
        <rFont val="Calibri"/>
        <family val="2"/>
        <scheme val="minor"/>
      </rPr>
      <t xml:space="preserve">Kate) </t>
    </r>
    <r>
      <rPr>
        <sz val="11"/>
        <rFont val="Calibri"/>
        <family val="2"/>
        <scheme val="minor"/>
      </rPr>
      <t>Banks</t>
    </r>
  </si>
  <si>
    <t>Mr Martin Gee</t>
  </si>
  <si>
    <t>Mr Charles Mathew</t>
  </si>
  <si>
    <t>Mr Michael (Mike) Holmes</t>
  </si>
  <si>
    <t>Mrs Maria Coonick</t>
  </si>
  <si>
    <t>New member in 2024                   YES / NO</t>
  </si>
  <si>
    <t>Mr Peter Flory</t>
  </si>
  <si>
    <t>Mrs Helen Savage</t>
  </si>
  <si>
    <t>Mr Lawrence Tebboth</t>
  </si>
  <si>
    <t>Mr Edward (Eddie) Weiss</t>
  </si>
  <si>
    <t>Jason Beesley</t>
  </si>
  <si>
    <t>Mr Andrew Rudolf</t>
  </si>
  <si>
    <t>Mr Anthony White</t>
  </si>
  <si>
    <t>Mrs Julie Shields</t>
  </si>
  <si>
    <t>Mrs Sally-Anne Jarvis</t>
  </si>
  <si>
    <t>Mr David Moore</t>
  </si>
  <si>
    <t>Paul Cresswell</t>
  </si>
  <si>
    <t>Mrs Sharron Tulle Marland</t>
  </si>
  <si>
    <t>Mr Ian Watson</t>
  </si>
  <si>
    <t>157a</t>
  </si>
  <si>
    <t>Mr Adrian Yardley</t>
  </si>
  <si>
    <t>Jill Bailey</t>
  </si>
  <si>
    <r>
      <t xml:space="preserve">Mr Richard </t>
    </r>
    <r>
      <rPr>
        <u/>
        <sz val="11"/>
        <rFont val="Calibri"/>
        <family val="2"/>
        <scheme val="minor"/>
      </rPr>
      <t>(Gavin)</t>
    </r>
    <r>
      <rPr>
        <sz val="11"/>
        <rFont val="Calibri"/>
        <family val="2"/>
        <scheme val="minor"/>
      </rPr>
      <t xml:space="preserve"> Merrylees</t>
    </r>
  </si>
  <si>
    <r>
      <t>Mrs Helen</t>
    </r>
    <r>
      <rPr>
        <u/>
        <sz val="11"/>
        <rFont val="Calibri"/>
        <family val="2"/>
        <scheme val="minor"/>
      </rPr>
      <t xml:space="preserve"> Louise</t>
    </r>
    <r>
      <rPr>
        <sz val="11"/>
        <rFont val="Calibri"/>
        <family val="2"/>
        <scheme val="minor"/>
      </rPr>
      <t xml:space="preserve"> Cook</t>
    </r>
  </si>
  <si>
    <r>
      <t xml:space="preserve">Mrs Catherine </t>
    </r>
    <r>
      <rPr>
        <b/>
        <sz val="11"/>
        <rFont val="Calibri"/>
        <family val="2"/>
        <scheme val="minor"/>
      </rPr>
      <t xml:space="preserve">(Kate) </t>
    </r>
    <r>
      <rPr>
        <sz val="11"/>
        <rFont val="Calibri"/>
        <family val="2"/>
        <scheme val="minor"/>
      </rPr>
      <t>Nicholas</t>
    </r>
  </si>
  <si>
    <t>Mr Gavin Oldham</t>
  </si>
  <si>
    <t>Ms Alison Kirk</t>
  </si>
  <si>
    <t xml:space="preserve">Dr Richard Gravina </t>
  </si>
  <si>
    <t>Trevor Jones</t>
  </si>
  <si>
    <t>Mr Millius Palayiwa</t>
  </si>
  <si>
    <t>Dr Felix Leach</t>
  </si>
  <si>
    <t>Ms Gillian Hamnett</t>
  </si>
  <si>
    <t>Ms Julia Cameron</t>
  </si>
  <si>
    <t>Mr Arthur Franklin</t>
  </si>
  <si>
    <t>Co-Opted Members of the House of Clergy (max 5)</t>
  </si>
  <si>
    <t>Associated Deanery</t>
  </si>
  <si>
    <t>The Revd Canon Chris Bull</t>
  </si>
  <si>
    <t>Buckingham (AAD)</t>
  </si>
  <si>
    <t>The Revd Canon Peter Groves</t>
  </si>
  <si>
    <t>Oxford (AAD)</t>
  </si>
  <si>
    <t>The Revd Preb Jane Haslam</t>
  </si>
  <si>
    <t>Dorchester (AAD)</t>
  </si>
  <si>
    <t>The Revd Canon Liz Jackson</t>
  </si>
  <si>
    <t>Berkshire (AAD)</t>
  </si>
  <si>
    <t>Co-Opted Members of the House of Laity (max 5)</t>
  </si>
  <si>
    <t>Allocation of Deanery Places</t>
  </si>
  <si>
    <t>Laity</t>
  </si>
  <si>
    <t>Clergy</t>
  </si>
  <si>
    <t>Elected (Laity)</t>
  </si>
  <si>
    <t>Elected (Clergy)</t>
  </si>
  <si>
    <t>Vacancy (Laity)</t>
  </si>
  <si>
    <t>Vacancy (Clergy)</t>
  </si>
  <si>
    <t>Bracknell</t>
  </si>
  <si>
    <t>Bradfield</t>
  </si>
  <si>
    <t>Maidenhead &amp; Windsor</t>
  </si>
  <si>
    <t>Newbury</t>
  </si>
  <si>
    <t>Reading</t>
  </si>
  <si>
    <t>Sonning</t>
  </si>
  <si>
    <t>Berkshire Archdeaconry</t>
  </si>
  <si>
    <t>Amersham</t>
  </si>
  <si>
    <t>Aylesbury</t>
  </si>
  <si>
    <t>Burnham &amp; Slough</t>
  </si>
  <si>
    <t>Claydon</t>
  </si>
  <si>
    <t>Milton Keynes</t>
  </si>
  <si>
    <t>Mursley</t>
  </si>
  <si>
    <t>Newport</t>
  </si>
  <si>
    <t>Wendover</t>
  </si>
  <si>
    <t>Wycombe</t>
  </si>
  <si>
    <t>Buckingham Archdeaconry</t>
  </si>
  <si>
    <t>Abingdon</t>
  </si>
  <si>
    <t>Aston and Cuddesdon</t>
  </si>
  <si>
    <t>Bicester and Islip</t>
  </si>
  <si>
    <t>Chipping Norton</t>
  </si>
  <si>
    <t>Deddington</t>
  </si>
  <si>
    <t>Henley</t>
  </si>
  <si>
    <t>Vale of White Horse</t>
  </si>
  <si>
    <t>Wallingford</t>
  </si>
  <si>
    <t>Wantage</t>
  </si>
  <si>
    <t>Witney</t>
  </si>
  <si>
    <t>Woodstock</t>
  </si>
  <si>
    <t>Dorchester Archdeaconry</t>
  </si>
  <si>
    <t>Cowley</t>
  </si>
  <si>
    <t>Oxford Archdeaconry</t>
  </si>
  <si>
    <t>TOTALS</t>
  </si>
  <si>
    <t xml:space="preserve">Date </t>
  </si>
  <si>
    <t xml:space="preserve">Action </t>
  </si>
  <si>
    <t xml:space="preserve">Reason </t>
  </si>
  <si>
    <t>By</t>
  </si>
  <si>
    <t>CMS Updated</t>
  </si>
  <si>
    <t>Further Action Needed</t>
  </si>
  <si>
    <t>Add Peter Hambro (Lay, Newbury Deanery, Berks)</t>
  </si>
  <si>
    <t>To fill vacancy existing post triennial elections 2024</t>
  </si>
  <si>
    <t>JD</t>
  </si>
  <si>
    <t>Add Cathy Hawkins (Lay, Newbury Deanery, Berks)</t>
  </si>
  <si>
    <t>Cathy unaware - querying with Area Dean (5.3.25)</t>
  </si>
  <si>
    <t>Add Adrian Yardley (Lay, Milton Keynes Deanery, Bucks)</t>
  </si>
  <si>
    <t>JR</t>
  </si>
  <si>
    <t>Sent Diocesan Synod mailing 3.3.25</t>
  </si>
  <si>
    <t>Add Trevor Jones (Lay, Cowley Deanery, Oxford)</t>
  </si>
  <si>
    <t>Sent Diocesan Synod mailing 5.3.25</t>
  </si>
  <si>
    <t>resigns from 27th April</t>
  </si>
  <si>
    <t>Remove Zac Guiliano (Clergy, Oxford Deanery, Oxford)</t>
  </si>
  <si>
    <t>Resigned post at Cathedral</t>
  </si>
  <si>
    <t>AA</t>
  </si>
  <si>
    <t>Add Revd Talisker Macleod (clergy, Vale of WH, Dorch)</t>
  </si>
  <si>
    <t>The Rt Revd Dr Christopher Cocksworth</t>
  </si>
  <si>
    <t>The Revd Canon Dave Bull</t>
  </si>
  <si>
    <t>The Revd Canon Mary Gregory</t>
  </si>
  <si>
    <t>Add Maureen Underdown (Lay, A&amp;C deaerny, Dorc)</t>
  </si>
  <si>
    <t>Apr '25: suitable candidates to be identified by the Appointments Committee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</si>
</sst>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4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444E59"/>
      <name val="Helvetica"/>
      <family val="2"/>
    </font>
    <font>
      <b/>
      <i/>
      <sz val="14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"/>
      <color theme="1"/>
      <name val="Helvetica"/>
      <family val="2"/>
    </font>
    <font>
      <b/>
      <sz val="10"/>
      <name val="Helvetica"/>
      <family val="2"/>
    </font>
    <font>
      <sz val="10"/>
      <name val="Helvetica"/>
      <family val="2"/>
    </font>
    <font>
      <b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444E59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rgb="FFFF0000"/>
      <name val="Helvetica"/>
    </font>
    <font>
      <u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</font>
    <font>
      <b/>
      <sz val="10"/>
      <color theme="1"/>
      <name val="Calibri"/>
      <family val="2"/>
      <scheme val="minor"/>
    </font>
    <font>
      <sz val="10"/>
      <name val="Helvetica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medium">
        <color indexed="64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0" fillId="0" borderId="1" xfId="0" applyBorder="1"/>
    <xf numFmtId="0" fontId="11" fillId="0" borderId="0" xfId="0" applyFont="1"/>
    <xf numFmtId="0" fontId="0" fillId="0" borderId="2" xfId="0" applyBorder="1"/>
    <xf numFmtId="0" fontId="0" fillId="0" borderId="8" xfId="0" applyBorder="1"/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0" fillId="0" borderId="7" xfId="0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3" fillId="0" borderId="2" xfId="0" applyFont="1" applyBorder="1"/>
    <xf numFmtId="0" fontId="7" fillId="5" borderId="0" xfId="0" applyFont="1" applyFill="1" applyAlignment="1">
      <alignment horizontal="center"/>
    </xf>
    <xf numFmtId="0" fontId="7" fillId="5" borderId="0" xfId="0" applyFont="1" applyFill="1"/>
    <xf numFmtId="0" fontId="7" fillId="5" borderId="2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12" fillId="5" borderId="1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6" fillId="5" borderId="0" xfId="0" applyFont="1" applyFill="1"/>
    <xf numFmtId="0" fontId="0" fillId="5" borderId="0" xfId="0" applyFill="1"/>
    <xf numFmtId="0" fontId="12" fillId="4" borderId="11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5" fillId="0" borderId="0" xfId="0" applyFont="1"/>
    <xf numFmtId="0" fontId="9" fillId="6" borderId="5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6" borderId="0" xfId="0" applyFont="1" applyFill="1" applyAlignment="1">
      <alignment horizontal="center" wrapText="1"/>
    </xf>
    <xf numFmtId="0" fontId="5" fillId="6" borderId="0" xfId="0" applyFont="1" applyFill="1" applyAlignment="1">
      <alignment wrapText="1"/>
    </xf>
    <xf numFmtId="0" fontId="5" fillId="6" borderId="2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13" fillId="0" borderId="2" xfId="0" applyFont="1" applyBorder="1"/>
    <xf numFmtId="0" fontId="13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/>
    <xf numFmtId="14" fontId="10" fillId="0" borderId="0" xfId="0" applyNumberFormat="1" applyFont="1"/>
    <xf numFmtId="0" fontId="19" fillId="0" borderId="0" xfId="0" applyFont="1" applyAlignment="1">
      <alignment wrapText="1"/>
    </xf>
    <xf numFmtId="0" fontId="4" fillId="0" borderId="0" xfId="0" applyFont="1"/>
    <xf numFmtId="0" fontId="19" fillId="0" borderId="0" xfId="0" applyFont="1"/>
    <xf numFmtId="0" fontId="21" fillId="0" borderId="0" xfId="0" applyFont="1"/>
    <xf numFmtId="0" fontId="23" fillId="0" borderId="0" xfId="0" applyFont="1" applyAlignment="1">
      <alignment wrapText="1"/>
    </xf>
    <xf numFmtId="0" fontId="24" fillId="0" borderId="0" xfId="0" applyFont="1"/>
    <xf numFmtId="0" fontId="22" fillId="0" borderId="0" xfId="0" applyFont="1"/>
    <xf numFmtId="0" fontId="25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5" fillId="0" borderId="0" xfId="0" applyFont="1"/>
    <xf numFmtId="0" fontId="24" fillId="0" borderId="0" xfId="0" applyFont="1" applyAlignment="1">
      <alignment wrapText="1"/>
    </xf>
    <xf numFmtId="0" fontId="26" fillId="0" borderId="0" xfId="0" applyFont="1"/>
    <xf numFmtId="0" fontId="5" fillId="6" borderId="1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wrapText="1"/>
    </xf>
    <xf numFmtId="0" fontId="0" fillId="6" borderId="5" xfId="0" applyFill="1" applyBorder="1" applyAlignment="1">
      <alignment horizontal="center"/>
    </xf>
    <xf numFmtId="0" fontId="0" fillId="6" borderId="5" xfId="0" applyFill="1" applyBorder="1"/>
    <xf numFmtId="0" fontId="27" fillId="6" borderId="8" xfId="0" applyFont="1" applyFill="1" applyBorder="1"/>
    <xf numFmtId="0" fontId="20" fillId="6" borderId="1" xfId="0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5" fillId="6" borderId="16" xfId="0" applyFont="1" applyFill="1" applyBorder="1" applyAlignment="1">
      <alignment horizontal="center" wrapText="1"/>
    </xf>
    <xf numFmtId="0" fontId="5" fillId="6" borderId="17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  <xf numFmtId="0" fontId="9" fillId="6" borderId="4" xfId="0" applyFont="1" applyFill="1" applyBorder="1"/>
    <xf numFmtId="0" fontId="28" fillId="6" borderId="5" xfId="0" applyFont="1" applyFill="1" applyBorder="1"/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6" xfId="0" applyFont="1" applyFill="1" applyBorder="1" applyAlignment="1">
      <alignment horizontal="center" wrapText="1"/>
    </xf>
    <xf numFmtId="0" fontId="30" fillId="0" borderId="0" xfId="0" applyFont="1"/>
    <xf numFmtId="0" fontId="31" fillId="0" borderId="2" xfId="0" applyFont="1" applyBorder="1"/>
    <xf numFmtId="0" fontId="31" fillId="0" borderId="0" xfId="0" applyFont="1" applyAlignment="1">
      <alignment horizontal="center"/>
    </xf>
    <xf numFmtId="0" fontId="31" fillId="0" borderId="2" xfId="0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0" fillId="5" borderId="0" xfId="0" applyFont="1" applyFill="1"/>
    <xf numFmtId="0" fontId="30" fillId="0" borderId="2" xfId="0" applyFont="1" applyBorder="1"/>
    <xf numFmtId="0" fontId="30" fillId="0" borderId="0" xfId="0" applyFont="1" applyAlignment="1">
      <alignment horizontal="center"/>
    </xf>
    <xf numFmtId="0" fontId="30" fillId="0" borderId="2" xfId="0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0" fontId="33" fillId="0" borderId="2" xfId="0" applyFont="1" applyBorder="1"/>
    <xf numFmtId="0" fontId="33" fillId="5" borderId="2" xfId="0" applyFont="1" applyFill="1" applyBorder="1"/>
    <xf numFmtId="0" fontId="3" fillId="5" borderId="0" xfId="0" applyFont="1" applyFill="1"/>
    <xf numFmtId="0" fontId="7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35" fillId="0" borderId="0" xfId="0" applyFont="1"/>
    <xf numFmtId="0" fontId="0" fillId="5" borderId="0" xfId="0" applyFill="1" applyAlignment="1">
      <alignment horizontal="center"/>
    </xf>
    <xf numFmtId="0" fontId="12" fillId="5" borderId="2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0" fillId="0" borderId="1" xfId="0" applyFont="1" applyBorder="1"/>
    <xf numFmtId="0" fontId="31" fillId="0" borderId="8" xfId="0" applyFont="1" applyBorder="1"/>
    <xf numFmtId="164" fontId="30" fillId="0" borderId="1" xfId="0" applyNumberFormat="1" applyFont="1" applyBorder="1" applyAlignment="1">
      <alignment horizontal="center"/>
    </xf>
    <xf numFmtId="0" fontId="32" fillId="0" borderId="1" xfId="0" applyFont="1" applyBorder="1"/>
    <xf numFmtId="0" fontId="31" fillId="0" borderId="1" xfId="0" applyFont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0" fontId="36" fillId="0" borderId="0" xfId="0" applyFont="1"/>
    <xf numFmtId="0" fontId="36" fillId="5" borderId="0" xfId="0" applyFont="1" applyFill="1"/>
    <xf numFmtId="0" fontId="32" fillId="0" borderId="20" xfId="0" applyFont="1" applyBorder="1" applyAlignment="1">
      <alignment horizontal="center" wrapText="1"/>
    </xf>
    <xf numFmtId="0" fontId="0" fillId="8" borderId="21" xfId="0" applyFill="1" applyBorder="1"/>
    <xf numFmtId="0" fontId="3" fillId="0" borderId="22" xfId="0" applyFont="1" applyBorder="1" applyAlignment="1">
      <alignment horizontal="center"/>
    </xf>
    <xf numFmtId="0" fontId="37" fillId="0" borderId="22" xfId="0" applyFont="1" applyBorder="1" applyAlignment="1">
      <alignment horizontal="left"/>
    </xf>
    <xf numFmtId="164" fontId="3" fillId="0" borderId="22" xfId="0" applyNumberFormat="1" applyFont="1" applyBorder="1" applyAlignment="1">
      <alignment horizontal="left"/>
    </xf>
    <xf numFmtId="0" fontId="37" fillId="0" borderId="22" xfId="0" applyFont="1" applyBorder="1" applyAlignment="1">
      <alignment horizontal="center"/>
    </xf>
    <xf numFmtId="164" fontId="37" fillId="0" borderId="22" xfId="0" applyNumberFormat="1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0" fillId="0" borderId="24" xfId="0" applyBorder="1" applyAlignment="1">
      <alignment horizontal="center"/>
    </xf>
    <xf numFmtId="0" fontId="38" fillId="0" borderId="0" xfId="0" applyFont="1" applyAlignment="1">
      <alignment wrapText="1"/>
    </xf>
    <xf numFmtId="0" fontId="25" fillId="0" borderId="0" xfId="0" applyFont="1" applyAlignment="1">
      <alignment horizontal="center"/>
    </xf>
    <xf numFmtId="0" fontId="39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2" fillId="0" borderId="0" xfId="0" applyFont="1"/>
    <xf numFmtId="0" fontId="42" fillId="0" borderId="0" xfId="0" applyFont="1" applyAlignment="1">
      <alignment horizontal="center"/>
    </xf>
    <xf numFmtId="0" fontId="0" fillId="0" borderId="25" xfId="0" applyBorder="1"/>
    <xf numFmtId="0" fontId="0" fillId="0" borderId="26" xfId="0" applyBorder="1"/>
    <xf numFmtId="0" fontId="15" fillId="0" borderId="27" xfId="0" applyFont="1" applyBorder="1"/>
    <xf numFmtId="0" fontId="15" fillId="0" borderId="28" xfId="0" applyFont="1" applyBorder="1"/>
    <xf numFmtId="0" fontId="12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12" fillId="4" borderId="13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 wrapText="1"/>
    </xf>
    <xf numFmtId="0" fontId="12" fillId="4" borderId="37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/>
    </xf>
    <xf numFmtId="0" fontId="0" fillId="4" borderId="30" xfId="0" applyFill="1" applyBorder="1" applyAlignment="1">
      <alignment horizontal="center"/>
    </xf>
    <xf numFmtId="0" fontId="43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4" borderId="35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12" fillId="4" borderId="0" xfId="0" applyFont="1" applyFill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12" fillId="4" borderId="30" xfId="0" applyFont="1" applyFill="1" applyBorder="1" applyAlignment="1">
      <alignment horizontal="center" wrapText="1"/>
    </xf>
    <xf numFmtId="0" fontId="12" fillId="4" borderId="32" xfId="0" applyFont="1" applyFill="1" applyBorder="1" applyAlignment="1">
      <alignment wrapText="1"/>
    </xf>
    <xf numFmtId="0" fontId="12" fillId="4" borderId="36" xfId="0" applyFont="1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44" fillId="0" borderId="0" xfId="0" applyFont="1" applyAlignment="1">
      <alignment vertical="center" wrapText="1"/>
    </xf>
    <xf numFmtId="0" fontId="45" fillId="0" borderId="0" xfId="0" applyFont="1" applyAlignment="1">
      <alignment vertical="center"/>
    </xf>
    <xf numFmtId="0" fontId="45" fillId="0" borderId="0" xfId="0" applyFont="1"/>
    <xf numFmtId="0" fontId="7" fillId="5" borderId="18" xfId="0" applyFont="1" applyFill="1" applyBorder="1" applyAlignment="1">
      <alignment horizontal="center"/>
    </xf>
    <xf numFmtId="0" fontId="12" fillId="3" borderId="40" xfId="0" applyFont="1" applyFill="1" applyBorder="1" applyAlignment="1">
      <alignment horizontal="center"/>
    </xf>
    <xf numFmtId="0" fontId="30" fillId="0" borderId="9" xfId="0" applyFont="1" applyBorder="1"/>
    <xf numFmtId="0" fontId="0" fillId="0" borderId="0" xfId="0" applyAlignment="1">
      <alignment vertical="center"/>
    </xf>
    <xf numFmtId="0" fontId="44" fillId="0" borderId="0" xfId="0" applyFont="1" applyAlignment="1">
      <alignment horizontal="left" wrapText="1"/>
    </xf>
    <xf numFmtId="0" fontId="12" fillId="4" borderId="41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31" fillId="0" borderId="1" xfId="0" applyFont="1" applyBorder="1" applyAlignment="1">
      <alignment horizontal="left"/>
    </xf>
    <xf numFmtId="0" fontId="13" fillId="5" borderId="0" xfId="0" applyFont="1" applyFill="1"/>
    <xf numFmtId="0" fontId="30" fillId="6" borderId="2" xfId="0" applyFont="1" applyFill="1" applyBorder="1" applyAlignment="1">
      <alignment horizontal="center"/>
    </xf>
    <xf numFmtId="0" fontId="30" fillId="6" borderId="0" xfId="0" applyFont="1" applyFill="1" applyAlignment="1">
      <alignment horizontal="center"/>
    </xf>
    <xf numFmtId="0" fontId="30" fillId="6" borderId="7" xfId="0" applyFont="1" applyFill="1" applyBorder="1" applyAlignment="1">
      <alignment horizontal="center"/>
    </xf>
    <xf numFmtId="0" fontId="9" fillId="0" borderId="0" xfId="0" applyFont="1"/>
    <xf numFmtId="0" fontId="31" fillId="0" borderId="7" xfId="0" applyFont="1" applyBorder="1" applyAlignment="1">
      <alignment horizontal="center" wrapText="1"/>
    </xf>
    <xf numFmtId="0" fontId="47" fillId="5" borderId="2" xfId="0" applyFont="1" applyFill="1" applyBorder="1" applyAlignment="1">
      <alignment horizontal="center"/>
    </xf>
    <xf numFmtId="0" fontId="47" fillId="5" borderId="0" xfId="0" applyFont="1" applyFill="1" applyAlignment="1">
      <alignment horizontal="center"/>
    </xf>
    <xf numFmtId="0" fontId="47" fillId="5" borderId="7" xfId="0" applyFont="1" applyFill="1" applyBorder="1" applyAlignment="1">
      <alignment horizontal="center"/>
    </xf>
    <xf numFmtId="0" fontId="30" fillId="6" borderId="8" xfId="0" applyFont="1" applyFill="1" applyBorder="1" applyAlignment="1">
      <alignment horizontal="center"/>
    </xf>
    <xf numFmtId="0" fontId="30" fillId="6" borderId="1" xfId="0" applyFont="1" applyFill="1" applyBorder="1" applyAlignment="1">
      <alignment horizontal="center"/>
    </xf>
    <xf numFmtId="0" fontId="30" fillId="6" borderId="9" xfId="0" applyFont="1" applyFill="1" applyBorder="1" applyAlignment="1">
      <alignment horizontal="center"/>
    </xf>
    <xf numFmtId="0" fontId="0" fillId="6" borderId="8" xfId="0" applyFill="1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6" fillId="0" borderId="1" xfId="0" applyFont="1" applyBorder="1"/>
    <xf numFmtId="0" fontId="30" fillId="0" borderId="8" xfId="0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0" fontId="7" fillId="0" borderId="0" xfId="0" applyFont="1"/>
    <xf numFmtId="0" fontId="20" fillId="0" borderId="1" xfId="0" applyFont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2" xfId="0" applyFont="1" applyBorder="1"/>
    <xf numFmtId="0" fontId="34" fillId="5" borderId="0" xfId="0" applyFont="1" applyFill="1"/>
    <xf numFmtId="0" fontId="0" fillId="11" borderId="16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14" fontId="37" fillId="0" borderId="22" xfId="0" applyNumberFormat="1" applyFont="1" applyBorder="1" applyAlignment="1">
      <alignment horizontal="center"/>
    </xf>
    <xf numFmtId="14" fontId="37" fillId="10" borderId="22" xfId="0" applyNumberFormat="1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12" fillId="4" borderId="29" xfId="0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14" fontId="3" fillId="0" borderId="22" xfId="0" applyNumberFormat="1" applyFont="1" applyBorder="1" applyAlignment="1">
      <alignment horizontal="center"/>
    </xf>
    <xf numFmtId="0" fontId="6" fillId="3" borderId="0" xfId="0" applyFont="1" applyFill="1"/>
    <xf numFmtId="14" fontId="0" fillId="0" borderId="22" xfId="0" applyNumberForma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48" fillId="0" borderId="7" xfId="0" applyFont="1" applyBorder="1" applyAlignment="1">
      <alignment horizontal="center"/>
    </xf>
    <xf numFmtId="0" fontId="44" fillId="0" borderId="2" xfId="0" applyFont="1" applyBorder="1" applyAlignment="1">
      <alignment vertical="top" wrapText="1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 wrapText="1"/>
    </xf>
    <xf numFmtId="0" fontId="44" fillId="0" borderId="2" xfId="0" applyFont="1" applyBorder="1" applyAlignment="1">
      <alignment horizontal="left" wrapText="1"/>
    </xf>
    <xf numFmtId="0" fontId="32" fillId="0" borderId="7" xfId="0" applyFont="1" applyBorder="1" applyAlignment="1">
      <alignment horizontal="center"/>
    </xf>
    <xf numFmtId="0" fontId="44" fillId="0" borderId="8" xfId="0" applyFont="1" applyBorder="1" applyAlignment="1">
      <alignment horizontal="left" wrapText="1"/>
    </xf>
    <xf numFmtId="0" fontId="32" fillId="0" borderId="9" xfId="0" applyFont="1" applyBorder="1" applyAlignment="1">
      <alignment horizontal="center"/>
    </xf>
    <xf numFmtId="0" fontId="9" fillId="0" borderId="4" xfId="0" applyFont="1" applyBorder="1"/>
    <xf numFmtId="0" fontId="30" fillId="0" borderId="5" xfId="0" applyFont="1" applyBorder="1"/>
    <xf numFmtId="0" fontId="30" fillId="0" borderId="6" xfId="0" applyFont="1" applyBorder="1"/>
    <xf numFmtId="0" fontId="9" fillId="5" borderId="2" xfId="0" applyFont="1" applyFill="1" applyBorder="1"/>
    <xf numFmtId="164" fontId="0" fillId="5" borderId="0" xfId="0" applyNumberFormat="1" applyFill="1" applyAlignment="1">
      <alignment horizontal="center" wrapText="1"/>
    </xf>
    <xf numFmtId="0" fontId="32" fillId="5" borderId="7" xfId="0" applyFont="1" applyFill="1" applyBorder="1" applyAlignment="1">
      <alignment horizontal="left"/>
    </xf>
    <xf numFmtId="0" fontId="32" fillId="0" borderId="7" xfId="0" applyFont="1" applyBorder="1" applyAlignment="1">
      <alignment horizontal="left"/>
    </xf>
    <xf numFmtId="0" fontId="30" fillId="0" borderId="8" xfId="0" applyFont="1" applyBorder="1"/>
    <xf numFmtId="0" fontId="30" fillId="0" borderId="1" xfId="0" applyFont="1" applyBorder="1" applyAlignment="1">
      <alignment wrapText="1"/>
    </xf>
    <xf numFmtId="0" fontId="30" fillId="0" borderId="1" xfId="0" applyFont="1" applyBorder="1" applyAlignment="1">
      <alignment horizontal="center"/>
    </xf>
    <xf numFmtId="0" fontId="13" fillId="5" borderId="2" xfId="0" applyFont="1" applyFill="1" applyBorder="1"/>
    <xf numFmtId="0" fontId="13" fillId="5" borderId="0" xfId="0" applyFont="1" applyFill="1"/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  <xf numFmtId="0" fontId="16" fillId="7" borderId="0" xfId="0" applyFont="1" applyFill="1" applyAlignment="1">
      <alignment horizontal="center" wrapText="1"/>
    </xf>
    <xf numFmtId="0" fontId="16" fillId="6" borderId="4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8" fillId="6" borderId="8" xfId="0" applyFont="1" applyFill="1" applyBorder="1"/>
    <xf numFmtId="0" fontId="8" fillId="6" borderId="1" xfId="0" applyFont="1" applyFill="1" applyBorder="1"/>
    <xf numFmtId="0" fontId="20" fillId="0" borderId="2" xfId="0" applyFont="1" applyBorder="1"/>
    <xf numFmtId="0" fontId="20" fillId="0" borderId="0" xfId="0" applyFont="1"/>
    <xf numFmtId="0" fontId="20" fillId="0" borderId="7" xfId="0" applyFont="1" applyBorder="1"/>
    <xf numFmtId="0" fontId="29" fillId="6" borderId="2" xfId="0" applyFont="1" applyFill="1" applyBorder="1" applyAlignment="1">
      <alignment wrapText="1"/>
    </xf>
    <xf numFmtId="0" fontId="29" fillId="6" borderId="0" xfId="0" applyFont="1" applyFill="1" applyAlignment="1">
      <alignment wrapText="1"/>
    </xf>
    <xf numFmtId="0" fontId="29" fillId="6" borderId="7" xfId="0" applyFont="1" applyFill="1" applyBorder="1" applyAlignment="1">
      <alignment wrapText="1"/>
    </xf>
    <xf numFmtId="0" fontId="9" fillId="6" borderId="8" xfId="0" applyFont="1" applyFill="1" applyBorder="1"/>
    <xf numFmtId="0" fontId="9" fillId="6" borderId="1" xfId="0" applyFont="1" applyFill="1" applyBorder="1"/>
    <xf numFmtId="0" fontId="9" fillId="6" borderId="9" xfId="0" applyFont="1" applyFill="1" applyBorder="1"/>
    <xf numFmtId="0" fontId="9" fillId="6" borderId="2" xfId="0" applyFont="1" applyFill="1" applyBorder="1"/>
    <xf numFmtId="0" fontId="9" fillId="6" borderId="0" xfId="0" applyFont="1" applyFill="1"/>
    <xf numFmtId="0" fontId="9" fillId="6" borderId="7" xfId="0" applyFont="1" applyFill="1" applyBorder="1"/>
    <xf numFmtId="0" fontId="29" fillId="6" borderId="2" xfId="0" applyFont="1" applyFill="1" applyBorder="1"/>
    <xf numFmtId="0" fontId="29" fillId="6" borderId="0" xfId="0" applyFont="1" applyFill="1"/>
    <xf numFmtId="0" fontId="29" fillId="6" borderId="7" xfId="0" applyFont="1" applyFill="1" applyBorder="1"/>
    <xf numFmtId="0" fontId="0" fillId="6" borderId="1" xfId="0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12" fillId="0" borderId="1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4" fillId="4" borderId="0" xfId="0" applyFont="1" applyFill="1" applyAlignment="1">
      <alignment horizontal="center" wrapText="1"/>
    </xf>
    <xf numFmtId="0" fontId="9" fillId="6" borderId="4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left"/>
    </xf>
    <xf numFmtId="0" fontId="8" fillId="6" borderId="2" xfId="0" applyFont="1" applyFill="1" applyBorder="1"/>
    <xf numFmtId="0" fontId="8" fillId="6" borderId="0" xfId="0" applyFont="1" applyFill="1"/>
    <xf numFmtId="0" fontId="2" fillId="0" borderId="0" xfId="0" applyFont="1" applyAlignment="1">
      <alignment horizontal="center"/>
    </xf>
    <xf numFmtId="0" fontId="7" fillId="5" borderId="2" xfId="0" applyFont="1" applyFill="1" applyBorder="1"/>
    <xf numFmtId="0" fontId="7" fillId="5" borderId="0" xfId="0" applyFont="1" applyFill="1"/>
    <xf numFmtId="0" fontId="16" fillId="6" borderId="4" xfId="0" applyFont="1" applyFill="1" applyBorder="1" applyAlignment="1">
      <alignment horizontal="left"/>
    </xf>
    <xf numFmtId="0" fontId="16" fillId="6" borderId="5" xfId="0" applyFont="1" applyFill="1" applyBorder="1" applyAlignment="1">
      <alignment horizontal="left"/>
    </xf>
    <xf numFmtId="0" fontId="2" fillId="5" borderId="29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37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13" fillId="9" borderId="23" xfId="0" applyFont="1" applyFill="1" applyBorder="1" applyAlignment="1">
      <alignment horizontal="center"/>
    </xf>
    <xf numFmtId="0" fontId="13" fillId="9" borderId="24" xfId="0" applyFont="1" applyFill="1" applyBorder="1" applyAlignment="1">
      <alignment horizontal="center"/>
    </xf>
    <xf numFmtId="164" fontId="13" fillId="9" borderId="23" xfId="0" applyNumberFormat="1" applyFont="1" applyFill="1" applyBorder="1" applyAlignment="1">
      <alignment horizontal="center"/>
    </xf>
    <xf numFmtId="164" fontId="13" fillId="9" borderId="24" xfId="0" applyNumberFormat="1" applyFont="1" applyFill="1" applyBorder="1" applyAlignment="1">
      <alignment horizontal="center"/>
    </xf>
    <xf numFmtId="0" fontId="33" fillId="9" borderId="23" xfId="0" applyFont="1" applyFill="1" applyBorder="1" applyAlignment="1">
      <alignment horizontal="center"/>
    </xf>
    <xf numFmtId="0" fontId="33" fillId="9" borderId="24" xfId="0" applyFont="1" applyFill="1" applyBorder="1" applyAlignment="1">
      <alignment horizontal="center"/>
    </xf>
    <xf numFmtId="164" fontId="33" fillId="9" borderId="23" xfId="0" applyNumberFormat="1" applyFont="1" applyFill="1" applyBorder="1" applyAlignment="1">
      <alignment horizontal="center"/>
    </xf>
    <xf numFmtId="164" fontId="33" fillId="9" borderId="2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oxforddiocesan.sharepoint.com/sites/Secretariat/Documents/Committee%20Secretary/Governance%20officer/Elections/2024%20Triennial%20Elections/Elections%20to%20Boards%20Councils%20and%20Committees/Dorchester%20Lay%20electorate.xlsx" TargetMode="External"/><Relationship Id="rId1" Type="http://schemas.openxmlformats.org/officeDocument/2006/relationships/externalLinkPath" Target="/sites/Secretariat/Documents/Committee%20Secretary/Governance%20officer/Elections/2024%20Triennial%20Elections/Elections%20to%20Boards%20Councils%20and%20Committees/Dorchester%20Lay%20elector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uAXhZYHjGEa_0pfEgjH9OOUvfWYlbjhIpaK1-WNQ7Brb98vrzLTLT7vxoS91PD7B" itemId="01GWDXPJHBHHHSI7FGI5BL2LIYDNM37G6U">
      <xxl21:absoluteUrl r:id="rId2"/>
    </xxl21:alternateUrls>
    <sheetNames>
      <sheetName val="Dorchester LAITY"/>
      <sheetName val="Dorchester LAITY (2)"/>
    </sheetNames>
    <sheetDataSet>
      <sheetData sheetId="0">
        <row r="9">
          <cell r="H9">
            <v>3</v>
          </cell>
        </row>
        <row r="14">
          <cell r="H14">
            <v>3</v>
          </cell>
        </row>
        <row r="19">
          <cell r="H19">
            <v>2</v>
          </cell>
        </row>
        <row r="23">
          <cell r="H23">
            <v>2</v>
          </cell>
        </row>
        <row r="27">
          <cell r="H27">
            <v>2</v>
          </cell>
        </row>
        <row r="31">
          <cell r="H31">
            <v>2</v>
          </cell>
        </row>
        <row r="35">
          <cell r="H35">
            <v>2</v>
          </cell>
        </row>
        <row r="39">
          <cell r="H39">
            <v>0</v>
          </cell>
        </row>
        <row r="43">
          <cell r="H43">
            <v>2</v>
          </cell>
        </row>
        <row r="47">
          <cell r="H47">
            <v>3</v>
          </cell>
        </row>
        <row r="52">
          <cell r="H52">
            <v>2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687C1-9B17-4055-BCAF-9FE1876993EB}">
  <sheetPr>
    <pageSetUpPr fitToPage="1"/>
  </sheetPr>
  <dimension ref="A2:CI83"/>
  <sheetViews>
    <sheetView tabSelected="1" workbookViewId="0"/>
  </sheetViews>
  <sheetFormatPr defaultRowHeight="15" x14ac:dyDescent="0.25"/>
  <cols>
    <col min="1" max="1" width="2.5703125" customWidth="1"/>
    <col min="2" max="2" width="19.5703125" customWidth="1"/>
    <col min="3" max="3" width="30.42578125" customWidth="1"/>
    <col min="4" max="4" width="8.28515625" style="1" customWidth="1"/>
    <col min="5" max="5" width="31.85546875" customWidth="1"/>
    <col min="6" max="6" width="32.140625" style="1" customWidth="1"/>
    <col min="7" max="8" width="8.140625" style="1" customWidth="1"/>
    <col min="9" max="9" width="8.7109375" style="1" customWidth="1"/>
    <col min="11" max="11" width="18.5703125" customWidth="1"/>
  </cols>
  <sheetData>
    <row r="2" spans="1:87" ht="23.25" customHeight="1" x14ac:dyDescent="0.25">
      <c r="B2" s="230" t="s">
        <v>0</v>
      </c>
      <c r="C2" s="230"/>
      <c r="D2" s="230"/>
      <c r="E2" s="230"/>
      <c r="F2" s="230"/>
      <c r="G2" s="230"/>
      <c r="H2" s="230"/>
      <c r="I2" s="230"/>
    </row>
    <row r="3" spans="1:87" ht="15" customHeight="1" x14ac:dyDescent="0.25">
      <c r="B3" s="230"/>
      <c r="C3" s="230"/>
      <c r="D3" s="230"/>
      <c r="E3" s="230"/>
      <c r="F3" s="230"/>
      <c r="G3" s="230"/>
      <c r="H3" s="230"/>
      <c r="I3" s="230"/>
    </row>
    <row r="4" spans="1:87" ht="15.75" thickBot="1" x14ac:dyDescent="0.3"/>
    <row r="5" spans="1:87" ht="24" thickBot="1" x14ac:dyDescent="0.4">
      <c r="B5" s="231" t="s">
        <v>1</v>
      </c>
      <c r="C5" s="232"/>
      <c r="D5" s="232"/>
      <c r="E5" s="232"/>
      <c r="F5" s="232"/>
      <c r="G5" s="232"/>
      <c r="H5" s="232"/>
      <c r="I5" s="233"/>
    </row>
    <row r="6" spans="1:87" ht="42" customHeight="1" thickBot="1" x14ac:dyDescent="0.3">
      <c r="B6" s="234"/>
      <c r="C6" s="235"/>
      <c r="D6" s="56" t="s">
        <v>2</v>
      </c>
      <c r="E6" s="57" t="s">
        <v>3</v>
      </c>
      <c r="F6" s="56" t="s">
        <v>4</v>
      </c>
      <c r="G6" s="66" t="s">
        <v>5</v>
      </c>
      <c r="H6" s="67" t="s">
        <v>6</v>
      </c>
      <c r="I6" s="68" t="s">
        <v>7</v>
      </c>
    </row>
    <row r="7" spans="1:87" x14ac:dyDescent="0.25">
      <c r="B7" s="200"/>
      <c r="C7" s="201"/>
      <c r="D7" s="202"/>
      <c r="E7" s="201"/>
      <c r="F7" s="203"/>
      <c r="G7" s="8"/>
      <c r="I7" s="11"/>
    </row>
    <row r="8" spans="1:87" s="21" customFormat="1" ht="15.75" x14ac:dyDescent="0.25">
      <c r="A8"/>
      <c r="B8" s="223"/>
      <c r="C8" s="224"/>
      <c r="D8" s="14"/>
      <c r="E8" s="15"/>
      <c r="F8" s="17"/>
      <c r="G8" s="16">
        <v>15</v>
      </c>
      <c r="H8" s="14">
        <v>15</v>
      </c>
      <c r="I8" s="17">
        <f t="shared" ref="I8:I50" si="0">+G8-H8</f>
        <v>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</row>
    <row r="9" spans="1:87" s="79" customFormat="1" x14ac:dyDescent="0.25">
      <c r="A9" s="74"/>
      <c r="B9" s="75"/>
      <c r="C9" t="s">
        <v>8</v>
      </c>
      <c r="D9" s="204">
        <v>1</v>
      </c>
      <c r="E9" t="s">
        <v>9</v>
      </c>
      <c r="F9" s="78"/>
      <c r="G9" s="77"/>
      <c r="H9" s="76"/>
      <c r="I9" s="78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</row>
    <row r="10" spans="1:87" s="79" customFormat="1" x14ac:dyDescent="0.25">
      <c r="A10" s="74"/>
      <c r="B10" s="75"/>
      <c r="C10" t="s">
        <v>10</v>
      </c>
      <c r="D10" s="204">
        <v>2</v>
      </c>
      <c r="E10" t="s">
        <v>11</v>
      </c>
      <c r="F10" s="78"/>
      <c r="G10" s="77"/>
      <c r="H10" s="76"/>
      <c r="I10" s="78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</row>
    <row r="11" spans="1:87" s="79" customFormat="1" x14ac:dyDescent="0.25">
      <c r="A11" s="74"/>
      <c r="B11" s="75"/>
      <c r="C11" t="s">
        <v>12</v>
      </c>
      <c r="D11" s="204">
        <v>3</v>
      </c>
      <c r="E11" t="s">
        <v>335</v>
      </c>
      <c r="F11" s="205"/>
      <c r="G11" s="77"/>
      <c r="H11" s="76"/>
      <c r="I11" s="78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</row>
    <row r="12" spans="1:87" s="79" customFormat="1" x14ac:dyDescent="0.25">
      <c r="A12" s="74"/>
      <c r="B12" s="75"/>
      <c r="C12" t="s">
        <v>13</v>
      </c>
      <c r="D12" s="204">
        <v>4</v>
      </c>
      <c r="E12" t="s">
        <v>336</v>
      </c>
      <c r="F12" s="205"/>
      <c r="G12" s="77"/>
      <c r="H12" s="76"/>
      <c r="I12" s="78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</row>
    <row r="13" spans="1:87" s="79" customFormat="1" x14ac:dyDescent="0.25">
      <c r="A13" s="74"/>
      <c r="B13" s="75"/>
      <c r="C13" t="s">
        <v>14</v>
      </c>
      <c r="D13" s="204">
        <v>5</v>
      </c>
      <c r="E13" t="s">
        <v>15</v>
      </c>
      <c r="F13" s="78"/>
      <c r="G13" s="77"/>
      <c r="H13" s="76"/>
      <c r="I13" s="78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</row>
    <row r="14" spans="1:87" s="79" customFormat="1" x14ac:dyDescent="0.25">
      <c r="A14" s="74"/>
      <c r="B14" s="75" t="s">
        <v>16</v>
      </c>
      <c r="C14" t="s">
        <v>17</v>
      </c>
      <c r="D14" s="204">
        <v>6</v>
      </c>
      <c r="E14" t="s">
        <v>334</v>
      </c>
      <c r="F14" s="78"/>
      <c r="G14" s="77"/>
      <c r="H14" s="76"/>
      <c r="I14" s="78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</row>
    <row r="15" spans="1:87" s="79" customFormat="1" ht="14.25" customHeight="1" x14ac:dyDescent="0.25">
      <c r="A15" s="74"/>
      <c r="B15" s="206" t="s">
        <v>18</v>
      </c>
      <c r="C15" t="s">
        <v>19</v>
      </c>
      <c r="D15" s="204">
        <v>7</v>
      </c>
      <c r="E15" t="s">
        <v>20</v>
      </c>
      <c r="F15" s="78"/>
      <c r="G15" s="77"/>
      <c r="H15" s="76"/>
      <c r="I15" s="78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</row>
    <row r="16" spans="1:87" s="79" customFormat="1" x14ac:dyDescent="0.25">
      <c r="A16" s="74"/>
      <c r="B16" s="75"/>
      <c r="C16" t="s">
        <v>21</v>
      </c>
      <c r="D16" s="204">
        <v>8</v>
      </c>
      <c r="E16" t="s">
        <v>22</v>
      </c>
      <c r="F16" s="78"/>
      <c r="G16" s="77"/>
      <c r="H16" s="76"/>
      <c r="I16" s="78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</row>
    <row r="17" spans="1:87" s="79" customFormat="1" x14ac:dyDescent="0.25">
      <c r="A17" s="74"/>
      <c r="B17" s="75"/>
      <c r="C17" t="s">
        <v>23</v>
      </c>
      <c r="D17" s="204">
        <v>9</v>
      </c>
      <c r="E17" t="s">
        <v>24</v>
      </c>
      <c r="F17" s="78"/>
      <c r="G17" s="77"/>
      <c r="H17" s="76"/>
      <c r="I17" s="78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</row>
    <row r="18" spans="1:87" s="79" customFormat="1" x14ac:dyDescent="0.25">
      <c r="A18" s="74"/>
      <c r="B18" s="75"/>
      <c r="C18" t="s">
        <v>25</v>
      </c>
      <c r="D18" s="204">
        <v>10</v>
      </c>
      <c r="E18" t="s">
        <v>26</v>
      </c>
      <c r="F18" s="78"/>
      <c r="G18" s="77"/>
      <c r="H18" s="76"/>
      <c r="I18" s="78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</row>
    <row r="19" spans="1:87" s="79" customFormat="1" x14ac:dyDescent="0.25">
      <c r="A19" s="74"/>
      <c r="B19" s="75"/>
      <c r="C19" t="s">
        <v>27</v>
      </c>
      <c r="D19" s="204">
        <v>11</v>
      </c>
      <c r="E19" t="s">
        <v>28</v>
      </c>
      <c r="F19" s="78"/>
      <c r="G19" s="77"/>
      <c r="H19" s="76"/>
      <c r="I19" s="167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</row>
    <row r="20" spans="1:87" s="79" customFormat="1" x14ac:dyDescent="0.25">
      <c r="A20" s="74"/>
      <c r="B20" s="75"/>
      <c r="C20" t="s">
        <v>30</v>
      </c>
      <c r="D20" s="204">
        <v>12</v>
      </c>
      <c r="E20" s="104" t="s">
        <v>31</v>
      </c>
      <c r="F20" s="103"/>
      <c r="G20" s="77"/>
      <c r="H20" s="76"/>
      <c r="I20" s="78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</row>
    <row r="21" spans="1:87" s="74" customFormat="1" ht="30" x14ac:dyDescent="0.25">
      <c r="B21" s="80"/>
      <c r="C21" s="207" t="s">
        <v>32</v>
      </c>
      <c r="D21" s="208">
        <v>13</v>
      </c>
      <c r="E21" t="s">
        <v>33</v>
      </c>
      <c r="F21" s="83"/>
      <c r="G21" s="82"/>
      <c r="H21" s="81"/>
      <c r="I21" s="83"/>
    </row>
    <row r="22" spans="1:87" s="74" customFormat="1" ht="17.25" customHeight="1" x14ac:dyDescent="0.25">
      <c r="B22" s="209" t="s">
        <v>18</v>
      </c>
      <c r="C22" s="207" t="s">
        <v>34</v>
      </c>
      <c r="D22" s="208">
        <v>14</v>
      </c>
      <c r="E22" s="2" t="s">
        <v>35</v>
      </c>
      <c r="F22" s="210"/>
      <c r="G22" s="82"/>
      <c r="H22" s="81"/>
      <c r="I22" s="83"/>
    </row>
    <row r="23" spans="1:87" ht="26.25" x14ac:dyDescent="0.25">
      <c r="B23" s="209" t="s">
        <v>18</v>
      </c>
      <c r="C23" s="207" t="s">
        <v>36</v>
      </c>
      <c r="D23" s="204">
        <v>15</v>
      </c>
      <c r="E23" s="2" t="s">
        <v>37</v>
      </c>
      <c r="F23" s="210"/>
      <c r="G23" s="82"/>
      <c r="I23" s="83"/>
    </row>
    <row r="24" spans="1:87" ht="15.75" thickBot="1" x14ac:dyDescent="0.3">
      <c r="B24" s="211"/>
      <c r="C24" s="175"/>
      <c r="D24" s="176"/>
      <c r="E24" s="177"/>
      <c r="F24" s="212"/>
      <c r="G24" s="178"/>
      <c r="H24" s="9"/>
      <c r="I24" s="179"/>
    </row>
    <row r="25" spans="1:87" s="74" customFormat="1" ht="17.25" customHeight="1" x14ac:dyDescent="0.3">
      <c r="B25" s="245" t="s">
        <v>38</v>
      </c>
      <c r="C25" s="246"/>
      <c r="D25" s="246"/>
      <c r="E25" s="246"/>
      <c r="F25" s="247"/>
      <c r="G25" s="163"/>
      <c r="H25" s="164"/>
      <c r="I25" s="165"/>
    </row>
    <row r="26" spans="1:87" s="74" customFormat="1" ht="17.25" customHeight="1" x14ac:dyDescent="0.25">
      <c r="B26" s="248" t="s">
        <v>39</v>
      </c>
      <c r="C26" s="249"/>
      <c r="D26" s="249"/>
      <c r="E26" s="249"/>
      <c r="F26" s="250"/>
      <c r="G26" s="163"/>
      <c r="H26" s="164"/>
      <c r="I26" s="165"/>
    </row>
    <row r="27" spans="1:87" s="74" customFormat="1" ht="17.25" customHeight="1" thickBot="1" x14ac:dyDescent="0.3">
      <c r="B27" s="174" t="s">
        <v>40</v>
      </c>
      <c r="C27" s="63"/>
      <c r="D27" s="62"/>
      <c r="E27" s="251"/>
      <c r="F27" s="252"/>
      <c r="G27" s="171"/>
      <c r="H27" s="172"/>
      <c r="I27" s="173"/>
    </row>
    <row r="28" spans="1:87" s="74" customFormat="1" ht="17.25" customHeight="1" x14ac:dyDescent="0.3">
      <c r="B28" s="213"/>
      <c r="C28" s="214"/>
      <c r="D28" s="214"/>
      <c r="E28" s="214"/>
      <c r="F28" s="215"/>
      <c r="G28" s="82"/>
      <c r="H28" s="81"/>
      <c r="I28" s="83"/>
    </row>
    <row r="29" spans="1:87" s="74" customFormat="1" ht="17.25" customHeight="1" x14ac:dyDescent="0.3">
      <c r="B29" s="216"/>
      <c r="C29" s="21"/>
      <c r="D29" s="217"/>
      <c r="E29" s="20"/>
      <c r="F29" s="218"/>
      <c r="G29" s="168" t="s">
        <v>41</v>
      </c>
      <c r="H29" s="169" t="s">
        <v>41</v>
      </c>
      <c r="I29" s="170" t="s">
        <v>41</v>
      </c>
    </row>
    <row r="30" spans="1:87" s="74" customFormat="1" ht="17.25" customHeight="1" x14ac:dyDescent="0.3">
      <c r="B30" s="184"/>
      <c r="C30" t="s">
        <v>42</v>
      </c>
      <c r="D30" s="208">
        <v>57</v>
      </c>
      <c r="E30" s="2" t="s">
        <v>43</v>
      </c>
      <c r="F30" s="219" t="s">
        <v>29</v>
      </c>
      <c r="G30" s="82"/>
      <c r="H30" s="81"/>
      <c r="I30" s="83"/>
    </row>
    <row r="31" spans="1:87" s="74" customFormat="1" ht="17.25" customHeight="1" x14ac:dyDescent="0.25">
      <c r="B31" s="80"/>
      <c r="C31" t="s">
        <v>44</v>
      </c>
      <c r="D31" s="208">
        <v>171</v>
      </c>
      <c r="E31" s="74" t="s">
        <v>45</v>
      </c>
      <c r="F31" s="219" t="s">
        <v>46</v>
      </c>
      <c r="G31" s="82"/>
      <c r="H31" s="81"/>
      <c r="I31" s="83"/>
    </row>
    <row r="32" spans="1:87" s="74" customFormat="1" ht="13.5" thickBot="1" x14ac:dyDescent="0.25">
      <c r="B32" s="220"/>
      <c r="C32" s="221"/>
      <c r="D32" s="222"/>
      <c r="E32" s="95"/>
      <c r="F32" s="179"/>
      <c r="G32" s="82"/>
      <c r="H32" s="81"/>
      <c r="I32" s="83"/>
    </row>
    <row r="33" spans="1:87" ht="39.75" x14ac:dyDescent="0.3">
      <c r="B33" s="69" t="s">
        <v>47</v>
      </c>
      <c r="C33" s="70"/>
      <c r="D33" s="58"/>
      <c r="E33" s="59"/>
      <c r="F33" s="58"/>
      <c r="G33" s="71" t="s">
        <v>5</v>
      </c>
      <c r="H33" s="72" t="s">
        <v>48</v>
      </c>
      <c r="I33" s="73" t="s">
        <v>7</v>
      </c>
    </row>
    <row r="34" spans="1:87" ht="27" customHeight="1" x14ac:dyDescent="0.25">
      <c r="B34" s="239" t="s">
        <v>49</v>
      </c>
      <c r="C34" s="240"/>
      <c r="D34" s="240"/>
      <c r="E34" s="240"/>
      <c r="F34" s="241"/>
      <c r="G34" s="32"/>
      <c r="H34" s="30"/>
      <c r="I34" s="33"/>
      <c r="M34" s="156"/>
    </row>
    <row r="35" spans="1:87" ht="28.5" customHeight="1" thickBot="1" x14ac:dyDescent="0.35">
      <c r="B35" s="60" t="s">
        <v>50</v>
      </c>
      <c r="C35" s="61"/>
      <c r="D35" s="62"/>
      <c r="E35" s="63"/>
      <c r="F35" s="62"/>
      <c r="G35" s="64"/>
      <c r="H35" s="62"/>
      <c r="I35" s="65"/>
    </row>
    <row r="36" spans="1:87" x14ac:dyDescent="0.25">
      <c r="B36" s="236"/>
      <c r="C36" s="237"/>
      <c r="D36" s="237"/>
      <c r="E36" s="237"/>
      <c r="F36" s="238"/>
      <c r="G36" s="8"/>
      <c r="I36" s="11"/>
    </row>
    <row r="37" spans="1:87" s="20" customFormat="1" ht="38.25" customHeight="1" x14ac:dyDescent="0.25">
      <c r="A37" s="2"/>
      <c r="B37" s="223" t="s">
        <v>51</v>
      </c>
      <c r="C37" s="224"/>
      <c r="D37" s="14" t="s">
        <v>52</v>
      </c>
      <c r="E37" s="15"/>
      <c r="F37" s="14" t="s">
        <v>53</v>
      </c>
      <c r="G37" s="16">
        <v>10</v>
      </c>
      <c r="H37" s="14">
        <v>10</v>
      </c>
      <c r="I37" s="17">
        <f t="shared" si="0"/>
        <v>0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</row>
    <row r="38" spans="1:87" s="20" customFormat="1" ht="15.75" x14ac:dyDescent="0.25">
      <c r="A38" s="2"/>
      <c r="B38" s="34"/>
      <c r="C38" s="35"/>
      <c r="D38" s="36"/>
      <c r="E38" s="180"/>
      <c r="F38" s="36"/>
      <c r="G38" s="37"/>
      <c r="H38" s="36"/>
      <c r="I38" s="3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</row>
    <row r="39" spans="1:87" s="20" customFormat="1" ht="15.75" x14ac:dyDescent="0.25">
      <c r="A39" s="2"/>
      <c r="B39" s="34" t="s">
        <v>46</v>
      </c>
      <c r="C39" s="35"/>
      <c r="D39" s="39">
        <v>200</v>
      </c>
      <c r="E39" s="2" t="s">
        <v>54</v>
      </c>
      <c r="F39" s="39" t="s">
        <v>55</v>
      </c>
      <c r="G39" s="37"/>
      <c r="H39" s="36"/>
      <c r="I39" s="3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</row>
    <row r="40" spans="1:87" s="20" customFormat="1" ht="15.75" x14ac:dyDescent="0.25">
      <c r="A40" s="2"/>
      <c r="B40" s="34" t="s">
        <v>29</v>
      </c>
      <c r="C40" s="42"/>
      <c r="D40" s="39">
        <v>201</v>
      </c>
      <c r="E40" s="2" t="s">
        <v>56</v>
      </c>
      <c r="F40" s="39" t="s">
        <v>57</v>
      </c>
      <c r="G40" s="37"/>
      <c r="H40" s="36"/>
      <c r="I40" s="38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</row>
    <row r="41" spans="1:87" s="20" customFormat="1" ht="15.75" x14ac:dyDescent="0.25">
      <c r="A41" s="2"/>
      <c r="B41" s="34" t="s">
        <v>16</v>
      </c>
      <c r="C41" s="35"/>
      <c r="D41" s="39">
        <v>202</v>
      </c>
      <c r="E41" s="2" t="s">
        <v>58</v>
      </c>
      <c r="F41" s="39" t="s">
        <v>55</v>
      </c>
      <c r="G41" s="37"/>
      <c r="H41" s="36"/>
      <c r="I41" s="3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</row>
    <row r="42" spans="1:87" s="20" customFormat="1" ht="15.75" x14ac:dyDescent="0.25">
      <c r="A42" s="2"/>
      <c r="B42" s="34" t="s">
        <v>59</v>
      </c>
      <c r="C42" s="150" t="s">
        <v>60</v>
      </c>
      <c r="D42" s="134">
        <v>203</v>
      </c>
      <c r="E42" s="2" t="s">
        <v>20</v>
      </c>
      <c r="F42" s="39" t="s">
        <v>55</v>
      </c>
      <c r="G42" s="37"/>
      <c r="H42" s="36"/>
      <c r="I42" s="3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</row>
    <row r="43" spans="1:87" s="20" customFormat="1" ht="15.75" x14ac:dyDescent="0.25">
      <c r="A43" s="2"/>
      <c r="B43" s="34" t="s">
        <v>16</v>
      </c>
      <c r="C43" s="157" t="s">
        <v>18</v>
      </c>
      <c r="D43" s="39">
        <v>204</v>
      </c>
      <c r="E43" s="2" t="s">
        <v>61</v>
      </c>
      <c r="F43" s="39" t="s">
        <v>57</v>
      </c>
      <c r="G43" s="37"/>
      <c r="H43" s="36"/>
      <c r="I43" s="3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</row>
    <row r="44" spans="1:87" s="20" customFormat="1" ht="15.75" x14ac:dyDescent="0.25">
      <c r="A44" s="2"/>
      <c r="B44" s="34" t="s">
        <v>16</v>
      </c>
      <c r="C44" s="35"/>
      <c r="D44" s="39">
        <v>205</v>
      </c>
      <c r="E44" s="2" t="s">
        <v>62</v>
      </c>
      <c r="F44" s="39" t="s">
        <v>55</v>
      </c>
      <c r="G44" s="37"/>
      <c r="H44" s="36"/>
      <c r="I44" s="38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</row>
    <row r="45" spans="1:87" s="20" customFormat="1" ht="15.75" x14ac:dyDescent="0.25">
      <c r="A45" s="2"/>
      <c r="B45" s="34" t="s">
        <v>29</v>
      </c>
      <c r="C45" s="35"/>
      <c r="D45" s="39">
        <v>206</v>
      </c>
      <c r="E45" s="2" t="s">
        <v>63</v>
      </c>
      <c r="F45" s="39" t="s">
        <v>55</v>
      </c>
      <c r="G45" s="37"/>
      <c r="H45" s="36"/>
      <c r="I45" s="3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</row>
    <row r="46" spans="1:87" ht="15.75" x14ac:dyDescent="0.25">
      <c r="B46" s="84" t="s">
        <v>29</v>
      </c>
      <c r="C46" s="157" t="s">
        <v>18</v>
      </c>
      <c r="D46" s="39">
        <v>207</v>
      </c>
      <c r="E46" s="2" t="s">
        <v>64</v>
      </c>
      <c r="F46" s="1" t="s">
        <v>55</v>
      </c>
      <c r="G46" s="8"/>
      <c r="I46" s="11"/>
    </row>
    <row r="47" spans="1:87" ht="15.75" x14ac:dyDescent="0.25">
      <c r="B47" s="84" t="s">
        <v>29</v>
      </c>
      <c r="C47" s="46"/>
      <c r="D47" s="39">
        <v>208</v>
      </c>
      <c r="E47" s="2" t="s">
        <v>65</v>
      </c>
      <c r="F47" s="1" t="s">
        <v>55</v>
      </c>
      <c r="G47" s="8"/>
      <c r="I47" s="11"/>
    </row>
    <row r="48" spans="1:87" ht="15.75" x14ac:dyDescent="0.25">
      <c r="B48" s="84" t="s">
        <v>59</v>
      </c>
      <c r="C48" s="7"/>
      <c r="D48" s="39">
        <v>209</v>
      </c>
      <c r="E48" s="2" t="s">
        <v>66</v>
      </c>
      <c r="F48" s="1" t="s">
        <v>55</v>
      </c>
      <c r="G48" s="8"/>
      <c r="I48" s="11"/>
    </row>
    <row r="49" spans="1:87" ht="15.75" x14ac:dyDescent="0.25">
      <c r="B49" s="13"/>
      <c r="C49" s="7"/>
      <c r="E49" s="101"/>
      <c r="G49" s="8"/>
      <c r="I49" s="11"/>
    </row>
    <row r="50" spans="1:87" ht="15.75" x14ac:dyDescent="0.25">
      <c r="B50" s="85" t="s">
        <v>67</v>
      </c>
      <c r="C50" s="86"/>
      <c r="D50" s="91"/>
      <c r="E50" s="102"/>
      <c r="F50" s="91"/>
      <c r="G50" s="92">
        <v>1</v>
      </c>
      <c r="H50" s="93">
        <v>1</v>
      </c>
      <c r="I50" s="17">
        <f t="shared" si="0"/>
        <v>0</v>
      </c>
    </row>
    <row r="51" spans="1:87" ht="15.75" x14ac:dyDescent="0.25">
      <c r="B51" s="84"/>
      <c r="C51" s="7"/>
      <c r="D51" s="94">
        <v>210</v>
      </c>
      <c r="E51" t="s">
        <v>68</v>
      </c>
      <c r="F51" s="1" t="s">
        <v>55</v>
      </c>
      <c r="G51" s="8"/>
      <c r="I51" s="38"/>
    </row>
    <row r="52" spans="1:87" ht="15.75" x14ac:dyDescent="0.25">
      <c r="B52" s="13"/>
      <c r="C52" s="7"/>
      <c r="E52" s="55"/>
      <c r="G52" s="8"/>
      <c r="I52" s="11"/>
    </row>
    <row r="53" spans="1:87" s="20" customFormat="1" ht="15.75" x14ac:dyDescent="0.25">
      <c r="A53" s="2"/>
      <c r="B53" s="223" t="s">
        <v>69</v>
      </c>
      <c r="C53" s="224"/>
      <c r="D53" s="14" t="s">
        <v>52</v>
      </c>
      <c r="E53" s="15"/>
      <c r="F53" s="14" t="s">
        <v>53</v>
      </c>
      <c r="G53" s="16">
        <v>9</v>
      </c>
      <c r="H53" s="14">
        <v>9</v>
      </c>
      <c r="I53" s="17">
        <v>0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</row>
    <row r="54" spans="1:87" ht="15.75" x14ac:dyDescent="0.25">
      <c r="B54" s="13"/>
      <c r="C54" s="7" t="s">
        <v>16</v>
      </c>
      <c r="D54" s="1">
        <v>211</v>
      </c>
      <c r="E54" t="s">
        <v>70</v>
      </c>
      <c r="F54" s="1" t="s">
        <v>55</v>
      </c>
      <c r="G54" s="8"/>
      <c r="I54" s="11"/>
    </row>
    <row r="55" spans="1:87" ht="15.75" x14ac:dyDescent="0.25">
      <c r="B55" s="13"/>
      <c r="C55" s="7" t="s">
        <v>29</v>
      </c>
      <c r="D55" s="1">
        <v>212</v>
      </c>
      <c r="E55" t="s">
        <v>71</v>
      </c>
      <c r="F55" s="1" t="s">
        <v>55</v>
      </c>
      <c r="G55" s="8"/>
      <c r="I55" s="11"/>
    </row>
    <row r="56" spans="1:87" ht="15.75" x14ac:dyDescent="0.25">
      <c r="B56" s="13"/>
      <c r="C56" s="7" t="s">
        <v>16</v>
      </c>
      <c r="D56" s="1">
        <v>213</v>
      </c>
      <c r="E56" t="s">
        <v>72</v>
      </c>
      <c r="F56" s="1" t="s">
        <v>55</v>
      </c>
      <c r="G56" s="8"/>
      <c r="I56" s="11"/>
    </row>
    <row r="57" spans="1:87" ht="15.75" x14ac:dyDescent="0.25">
      <c r="B57" s="13"/>
      <c r="C57" s="7" t="s">
        <v>59</v>
      </c>
      <c r="D57" s="1">
        <v>214</v>
      </c>
      <c r="E57" t="s">
        <v>73</v>
      </c>
      <c r="F57" s="1" t="s">
        <v>55</v>
      </c>
      <c r="G57" s="8"/>
      <c r="I57" s="11"/>
    </row>
    <row r="58" spans="1:87" ht="15.75" x14ac:dyDescent="0.25">
      <c r="B58" s="5"/>
      <c r="C58" s="7" t="s">
        <v>29</v>
      </c>
      <c r="D58" s="1">
        <v>215</v>
      </c>
      <c r="E58" t="s">
        <v>74</v>
      </c>
      <c r="F58" s="1" t="s">
        <v>55</v>
      </c>
      <c r="G58" s="8"/>
      <c r="I58" s="11"/>
    </row>
    <row r="59" spans="1:87" ht="15.75" x14ac:dyDescent="0.25">
      <c r="B59" s="5"/>
      <c r="C59" s="7" t="s">
        <v>46</v>
      </c>
      <c r="D59" s="1">
        <v>216</v>
      </c>
      <c r="E59" t="s">
        <v>75</v>
      </c>
      <c r="F59" s="1" t="s">
        <v>55</v>
      </c>
      <c r="G59" s="8"/>
      <c r="I59" s="11"/>
    </row>
    <row r="60" spans="1:87" ht="15.75" x14ac:dyDescent="0.25">
      <c r="B60" s="5"/>
      <c r="C60" s="7" t="s">
        <v>59</v>
      </c>
      <c r="D60" s="1">
        <v>217</v>
      </c>
      <c r="E60" t="s">
        <v>76</v>
      </c>
      <c r="F60" s="1" t="s">
        <v>57</v>
      </c>
      <c r="G60" s="8"/>
      <c r="I60" s="11"/>
    </row>
    <row r="61" spans="1:87" ht="15.75" x14ac:dyDescent="0.25">
      <c r="B61" s="5"/>
      <c r="C61" s="7" t="s">
        <v>16</v>
      </c>
      <c r="D61" s="1">
        <v>218</v>
      </c>
      <c r="E61" s="2" t="s">
        <v>77</v>
      </c>
      <c r="F61" s="1" t="s">
        <v>55</v>
      </c>
      <c r="G61" s="8"/>
      <c r="I61" s="11"/>
    </row>
    <row r="62" spans="1:87" ht="13.5" customHeight="1" x14ac:dyDescent="0.25">
      <c r="B62" s="5"/>
      <c r="C62" s="7" t="s">
        <v>29</v>
      </c>
      <c r="D62" s="1">
        <v>219</v>
      </c>
      <c r="E62" t="s">
        <v>78</v>
      </c>
      <c r="F62" s="1" t="s">
        <v>55</v>
      </c>
      <c r="G62" s="8"/>
      <c r="I62" s="11"/>
    </row>
    <row r="63" spans="1:87" ht="13.5" customHeight="1" thickBot="1" x14ac:dyDescent="0.3">
      <c r="B63" s="6"/>
      <c r="C63" s="181"/>
      <c r="D63" s="9"/>
      <c r="E63" s="3"/>
      <c r="F63" s="9"/>
      <c r="G63" s="182"/>
      <c r="H63" s="9"/>
      <c r="I63" s="183"/>
    </row>
    <row r="64" spans="1:87" ht="24.75" customHeight="1" thickBot="1" x14ac:dyDescent="0.35">
      <c r="B64" s="242" t="s">
        <v>79</v>
      </c>
      <c r="C64" s="243"/>
      <c r="D64" s="243"/>
      <c r="E64" s="243"/>
      <c r="F64" s="244"/>
      <c r="G64" s="186"/>
      <c r="H64" s="187"/>
      <c r="I64" s="188"/>
    </row>
    <row r="65" spans="2:9" ht="18.75" customHeight="1" x14ac:dyDescent="0.3">
      <c r="B65" s="184"/>
      <c r="C65" s="166"/>
      <c r="D65" s="166"/>
      <c r="E65" s="166"/>
      <c r="F65" s="166"/>
      <c r="G65" s="8"/>
      <c r="I65" s="11"/>
    </row>
    <row r="66" spans="2:9" ht="18.75" customHeight="1" x14ac:dyDescent="0.25">
      <c r="B66" s="162" t="s">
        <v>80</v>
      </c>
      <c r="C66" s="185"/>
      <c r="D66" s="14"/>
      <c r="E66" s="15"/>
      <c r="F66" s="14"/>
      <c r="G66" s="16">
        <v>1</v>
      </c>
      <c r="H66" s="14">
        <v>1</v>
      </c>
      <c r="I66" s="17">
        <f t="shared" ref="I66" si="1">+G66-H66</f>
        <v>0</v>
      </c>
    </row>
    <row r="67" spans="2:9" ht="17.25" customHeight="1" x14ac:dyDescent="0.25">
      <c r="B67" s="87"/>
      <c r="C67" s="116"/>
      <c r="D67" s="134">
        <v>220</v>
      </c>
      <c r="E67" s="2"/>
      <c r="F67" s="39"/>
      <c r="G67" s="88"/>
      <c r="H67" s="39"/>
      <c r="I67" s="89"/>
    </row>
    <row r="68" spans="2:9" x14ac:dyDescent="0.25">
      <c r="B68" s="5" t="s">
        <v>29</v>
      </c>
      <c r="C68" s="159"/>
      <c r="D68" s="39">
        <v>221</v>
      </c>
      <c r="E68" s="2" t="s">
        <v>81</v>
      </c>
      <c r="F68" s="1" t="s">
        <v>57</v>
      </c>
      <c r="G68" s="8">
        <v>1</v>
      </c>
      <c r="H68" s="1">
        <v>1</v>
      </c>
      <c r="I68" s="11">
        <v>0</v>
      </c>
    </row>
    <row r="69" spans="2:9" ht="15.75" x14ac:dyDescent="0.25">
      <c r="B69" s="5"/>
      <c r="C69" s="7"/>
      <c r="D69" s="134">
        <v>222</v>
      </c>
      <c r="G69" s="8"/>
      <c r="I69" s="11"/>
    </row>
    <row r="70" spans="2:9" ht="15.75" x14ac:dyDescent="0.25">
      <c r="B70" s="5"/>
      <c r="C70" s="7"/>
      <c r="D70" s="134">
        <v>223</v>
      </c>
      <c r="G70" s="8"/>
      <c r="I70" s="11"/>
    </row>
    <row r="71" spans="2:9" ht="15.75" x14ac:dyDescent="0.25">
      <c r="B71" s="5"/>
      <c r="C71" s="7"/>
      <c r="D71" s="134">
        <v>224</v>
      </c>
      <c r="G71" s="8"/>
      <c r="I71" s="11"/>
    </row>
    <row r="72" spans="2:9" ht="15.75" x14ac:dyDescent="0.25">
      <c r="B72" s="5"/>
      <c r="C72" s="7"/>
      <c r="D72" s="134">
        <v>225</v>
      </c>
      <c r="G72" s="8"/>
      <c r="I72" s="11"/>
    </row>
    <row r="73" spans="2:9" x14ac:dyDescent="0.25">
      <c r="B73" s="5"/>
      <c r="C73" s="42"/>
      <c r="D73" s="134">
        <v>226</v>
      </c>
      <c r="E73" s="90"/>
      <c r="G73" s="8"/>
      <c r="I73" s="11"/>
    </row>
    <row r="74" spans="2:9" x14ac:dyDescent="0.25">
      <c r="B74" s="5"/>
      <c r="C74" s="42"/>
      <c r="D74" s="134">
        <v>227</v>
      </c>
      <c r="G74" s="8"/>
      <c r="I74" s="11"/>
    </row>
    <row r="75" spans="2:9" x14ac:dyDescent="0.25">
      <c r="B75" s="5"/>
      <c r="C75" s="42"/>
      <c r="D75" s="134">
        <v>228</v>
      </c>
      <c r="E75" s="90"/>
      <c r="G75" s="8"/>
      <c r="I75" s="11"/>
    </row>
    <row r="76" spans="2:9" x14ac:dyDescent="0.25">
      <c r="B76" s="5"/>
      <c r="C76" s="42"/>
      <c r="D76" s="134">
        <v>229</v>
      </c>
      <c r="E76" s="90"/>
      <c r="G76" s="8"/>
      <c r="I76" s="11"/>
    </row>
    <row r="77" spans="2:9" x14ac:dyDescent="0.25">
      <c r="B77" s="5"/>
      <c r="G77" s="225" t="s">
        <v>82</v>
      </c>
      <c r="H77" s="226"/>
      <c r="I77" s="227"/>
    </row>
    <row r="78" spans="2:9" ht="15.75" thickBot="1" x14ac:dyDescent="0.3">
      <c r="B78" s="6"/>
      <c r="C78" s="3"/>
      <c r="D78" s="9"/>
      <c r="E78" s="228"/>
      <c r="F78" s="229"/>
      <c r="G78" s="22">
        <f>(G8+G37+G50+G53+G66)</f>
        <v>36</v>
      </c>
      <c r="H78" s="22">
        <f>(H8+H37+H50+H53+H66)</f>
        <v>36</v>
      </c>
      <c r="I78" s="158">
        <f>(I8+I37+I50+I53+I66)</f>
        <v>0</v>
      </c>
    </row>
    <row r="80" spans="2:9" ht="15.75" x14ac:dyDescent="0.25">
      <c r="B80" s="10"/>
      <c r="C80" s="10"/>
    </row>
    <row r="81" spans="2:2" x14ac:dyDescent="0.25">
      <c r="B81" s="24" t="s">
        <v>83</v>
      </c>
    </row>
    <row r="82" spans="2:2" x14ac:dyDescent="0.25">
      <c r="B82" s="4" t="s">
        <v>84</v>
      </c>
    </row>
    <row r="83" spans="2:2" x14ac:dyDescent="0.25">
      <c r="B83" t="s">
        <v>85</v>
      </c>
    </row>
  </sheetData>
  <mergeCells count="14">
    <mergeCell ref="B53:C53"/>
    <mergeCell ref="G77:I77"/>
    <mergeCell ref="E78:F78"/>
    <mergeCell ref="B2:I3"/>
    <mergeCell ref="B5:I5"/>
    <mergeCell ref="B6:C6"/>
    <mergeCell ref="B8:C8"/>
    <mergeCell ref="B37:C37"/>
    <mergeCell ref="B36:F36"/>
    <mergeCell ref="B34:F34"/>
    <mergeCell ref="B64:F64"/>
    <mergeCell ref="B25:F25"/>
    <mergeCell ref="B26:F26"/>
    <mergeCell ref="E27:F27"/>
  </mergeCells>
  <pageMargins left="0.70866141732283472" right="0.70866141732283472" top="0.74803149606299213" bottom="0.74803149606299213" header="0.31496062992125984" footer="0.31496062992125984"/>
  <pageSetup paperSize="9" scale="5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5C0FE-19F5-40A7-8974-6414C9AEAE5D}">
  <dimension ref="A1:H20"/>
  <sheetViews>
    <sheetView workbookViewId="0">
      <selection activeCell="O14" sqref="O14"/>
    </sheetView>
  </sheetViews>
  <sheetFormatPr defaultRowHeight="15" x14ac:dyDescent="0.25"/>
  <cols>
    <col min="1" max="1" width="14" customWidth="1"/>
    <col min="2" max="2" width="21" customWidth="1"/>
    <col min="4" max="4" width="28" customWidth="1"/>
    <col min="5" max="5" width="20.85546875" customWidth="1"/>
  </cols>
  <sheetData>
    <row r="1" spans="1:8" x14ac:dyDescent="0.25">
      <c r="C1" s="1"/>
      <c r="E1" s="1"/>
      <c r="F1" s="1"/>
      <c r="G1" s="1"/>
      <c r="H1" s="1"/>
    </row>
    <row r="2" spans="1:8" x14ac:dyDescent="0.25">
      <c r="A2" s="230" t="s">
        <v>0</v>
      </c>
      <c r="B2" s="230"/>
      <c r="C2" s="230"/>
      <c r="D2" s="230"/>
      <c r="E2" s="230"/>
      <c r="F2" s="230"/>
      <c r="G2" s="230"/>
      <c r="H2" s="230"/>
    </row>
    <row r="3" spans="1:8" x14ac:dyDescent="0.25">
      <c r="A3" s="230"/>
      <c r="B3" s="230"/>
      <c r="C3" s="230"/>
      <c r="D3" s="230"/>
      <c r="E3" s="230"/>
      <c r="F3" s="230"/>
      <c r="G3" s="230"/>
      <c r="H3" s="230"/>
    </row>
    <row r="4" spans="1:8" ht="15.75" thickBot="1" x14ac:dyDescent="0.3">
      <c r="C4" s="1"/>
      <c r="E4" s="1"/>
      <c r="F4" s="1"/>
      <c r="G4" s="1"/>
      <c r="H4" s="1"/>
    </row>
    <row r="5" spans="1:8" ht="24" thickBot="1" x14ac:dyDescent="0.4">
      <c r="A5" s="231" t="s">
        <v>263</v>
      </c>
      <c r="B5" s="232"/>
      <c r="C5" s="232"/>
      <c r="D5" s="232"/>
      <c r="E5" s="232"/>
      <c r="F5" s="232"/>
      <c r="G5" s="232"/>
      <c r="H5" s="233"/>
    </row>
    <row r="6" spans="1:8" ht="27" thickBot="1" x14ac:dyDescent="0.3">
      <c r="A6" s="234"/>
      <c r="B6" s="235"/>
      <c r="C6" s="56" t="s">
        <v>2</v>
      </c>
      <c r="D6" s="57" t="s">
        <v>3</v>
      </c>
      <c r="E6" s="56" t="s">
        <v>264</v>
      </c>
      <c r="F6" s="66" t="s">
        <v>5</v>
      </c>
      <c r="G6" s="67" t="s">
        <v>6</v>
      </c>
      <c r="H6" s="68" t="s">
        <v>7</v>
      </c>
    </row>
    <row r="7" spans="1:8" x14ac:dyDescent="0.25">
      <c r="A7" s="5"/>
      <c r="C7" s="1"/>
      <c r="E7" s="1"/>
      <c r="F7" s="8"/>
      <c r="G7" s="1"/>
      <c r="H7" s="11"/>
    </row>
    <row r="8" spans="1:8" ht="15.75" x14ac:dyDescent="0.25">
      <c r="A8" s="223"/>
      <c r="B8" s="224"/>
      <c r="C8" s="14"/>
      <c r="D8" s="15"/>
      <c r="E8" s="14"/>
      <c r="F8" s="16">
        <v>4</v>
      </c>
      <c r="G8" s="14">
        <v>4</v>
      </c>
      <c r="H8" s="17">
        <v>0</v>
      </c>
    </row>
    <row r="9" spans="1:8" ht="18" customHeight="1" x14ac:dyDescent="0.25">
      <c r="A9" s="75"/>
      <c r="B9" s="118"/>
      <c r="C9" s="39">
        <v>230</v>
      </c>
      <c r="D9" s="90" t="s">
        <v>265</v>
      </c>
      <c r="E9" s="160" t="s">
        <v>266</v>
      </c>
      <c r="F9" s="77"/>
      <c r="G9" s="76"/>
      <c r="H9" s="78"/>
    </row>
    <row r="10" spans="1:8" x14ac:dyDescent="0.25">
      <c r="A10" s="75"/>
      <c r="B10" s="74"/>
      <c r="C10" s="39">
        <v>231</v>
      </c>
      <c r="D10" s="2" t="s">
        <v>267</v>
      </c>
      <c r="E10" s="160" t="s">
        <v>268</v>
      </c>
      <c r="F10" s="77"/>
      <c r="G10" s="76"/>
      <c r="H10" s="78"/>
    </row>
    <row r="11" spans="1:8" x14ac:dyDescent="0.25">
      <c r="A11" s="75"/>
      <c r="B11" s="74"/>
      <c r="C11" s="39">
        <v>232</v>
      </c>
      <c r="D11" s="90" t="s">
        <v>269</v>
      </c>
      <c r="E11" s="160" t="s">
        <v>270</v>
      </c>
      <c r="F11" s="77"/>
      <c r="G11" s="76"/>
      <c r="H11" s="78"/>
    </row>
    <row r="12" spans="1:8" x14ac:dyDescent="0.25">
      <c r="A12" s="75"/>
      <c r="B12" s="74"/>
      <c r="C12" s="39">
        <v>233</v>
      </c>
      <c r="D12" s="90" t="s">
        <v>271</v>
      </c>
      <c r="E12" s="160" t="s">
        <v>272</v>
      </c>
      <c r="F12" s="77"/>
      <c r="G12" s="76"/>
      <c r="H12" s="78"/>
    </row>
    <row r="13" spans="1:8" x14ac:dyDescent="0.25">
      <c r="A13" s="75"/>
      <c r="B13" s="74"/>
      <c r="C13" s="39"/>
      <c r="D13" s="55"/>
      <c r="E13" s="160"/>
      <c r="F13" s="77"/>
      <c r="G13" s="76"/>
      <c r="H13" s="78"/>
    </row>
    <row r="14" spans="1:8" x14ac:dyDescent="0.25">
      <c r="A14" s="75"/>
      <c r="B14" s="74"/>
      <c r="C14" s="39"/>
      <c r="D14" s="55"/>
      <c r="E14" s="160"/>
      <c r="F14" s="225" t="s">
        <v>82</v>
      </c>
      <c r="G14" s="226"/>
      <c r="H14" s="227"/>
    </row>
    <row r="15" spans="1:8" ht="15.75" thickBot="1" x14ac:dyDescent="0.3">
      <c r="A15" s="96"/>
      <c r="B15" s="95"/>
      <c r="C15" s="97"/>
      <c r="D15" s="98"/>
      <c r="E15" s="161"/>
      <c r="F15" s="153">
        <v>4</v>
      </c>
      <c r="G15" s="100">
        <v>4</v>
      </c>
      <c r="H15" s="154">
        <f>+F15-G15</f>
        <v>0</v>
      </c>
    </row>
    <row r="16" spans="1:8" x14ac:dyDescent="0.25">
      <c r="C16" s="1"/>
      <c r="E16" s="1"/>
      <c r="F16" s="1"/>
      <c r="G16" s="1"/>
      <c r="H16" s="1"/>
    </row>
    <row r="17" spans="1:8" ht="15.75" x14ac:dyDescent="0.25">
      <c r="A17" s="10"/>
      <c r="B17" s="10"/>
      <c r="C17" s="1"/>
      <c r="E17" s="1"/>
      <c r="F17" s="1"/>
      <c r="G17" s="1"/>
      <c r="H17" s="1"/>
    </row>
    <row r="18" spans="1:8" x14ac:dyDescent="0.25">
      <c r="A18" s="24" t="s">
        <v>83</v>
      </c>
      <c r="C18" s="1"/>
      <c r="E18" s="1"/>
      <c r="F18" s="1"/>
      <c r="G18" s="1"/>
      <c r="H18" s="1"/>
    </row>
    <row r="19" spans="1:8" x14ac:dyDescent="0.25">
      <c r="A19" s="4" t="s">
        <v>84</v>
      </c>
      <c r="C19" s="1"/>
      <c r="E19" s="1"/>
      <c r="F19" s="1"/>
      <c r="G19" s="1"/>
      <c r="H19" s="1"/>
    </row>
    <row r="20" spans="1:8" x14ac:dyDescent="0.25">
      <c r="A20" t="s">
        <v>85</v>
      </c>
      <c r="C20" s="1"/>
      <c r="E20" s="1"/>
      <c r="F20" s="1"/>
      <c r="G20" s="1"/>
      <c r="H20" s="1"/>
    </row>
  </sheetData>
  <mergeCells count="5">
    <mergeCell ref="A2:H3"/>
    <mergeCell ref="A5:H5"/>
    <mergeCell ref="A6:B6"/>
    <mergeCell ref="A8:B8"/>
    <mergeCell ref="F14:H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E4F23-96CF-42AC-B671-B308ECD967DF}">
  <sheetPr>
    <pageSetUpPr fitToPage="1"/>
  </sheetPr>
  <dimension ref="A2:CH20"/>
  <sheetViews>
    <sheetView workbookViewId="0">
      <selection activeCell="C9" sqref="C9"/>
    </sheetView>
  </sheetViews>
  <sheetFormatPr defaultRowHeight="15" x14ac:dyDescent="0.25"/>
  <cols>
    <col min="1" max="1" width="2.5703125" customWidth="1"/>
    <col min="2" max="2" width="14.7109375" customWidth="1"/>
    <col min="3" max="3" width="28" customWidth="1"/>
    <col min="4" max="4" width="8.28515625" style="1" customWidth="1"/>
    <col min="5" max="5" width="31.140625" customWidth="1"/>
    <col min="6" max="6" width="24.5703125" style="1" customWidth="1"/>
    <col min="7" max="8" width="8.140625" style="1" customWidth="1"/>
    <col min="9" max="9" width="8.7109375" style="1" customWidth="1"/>
  </cols>
  <sheetData>
    <row r="2" spans="1:86" ht="23.25" customHeight="1" x14ac:dyDescent="0.25">
      <c r="B2" s="230" t="s">
        <v>0</v>
      </c>
      <c r="C2" s="230"/>
      <c r="D2" s="230"/>
      <c r="E2" s="230"/>
      <c r="F2" s="230"/>
      <c r="G2" s="230"/>
      <c r="H2" s="230"/>
      <c r="I2" s="230"/>
    </row>
    <row r="3" spans="1:86" ht="15" customHeight="1" x14ac:dyDescent="0.25">
      <c r="B3" s="230"/>
      <c r="C3" s="230"/>
      <c r="D3" s="230"/>
      <c r="E3" s="230"/>
      <c r="F3" s="230"/>
      <c r="G3" s="230"/>
      <c r="H3" s="230"/>
      <c r="I3" s="230"/>
    </row>
    <row r="4" spans="1:86" ht="15.75" thickBot="1" x14ac:dyDescent="0.3"/>
    <row r="5" spans="1:86" ht="24" thickBot="1" x14ac:dyDescent="0.4">
      <c r="B5" s="231" t="s">
        <v>273</v>
      </c>
      <c r="C5" s="232"/>
      <c r="D5" s="232"/>
      <c r="E5" s="232"/>
      <c r="F5" s="232"/>
      <c r="G5" s="232"/>
      <c r="H5" s="232"/>
      <c r="I5" s="233"/>
    </row>
    <row r="6" spans="1:86" ht="42" customHeight="1" thickBot="1" x14ac:dyDescent="0.3">
      <c r="B6" s="234"/>
      <c r="C6" s="235"/>
      <c r="D6" s="56" t="s">
        <v>2</v>
      </c>
      <c r="E6" s="57" t="s">
        <v>3</v>
      </c>
      <c r="F6" s="56" t="s">
        <v>264</v>
      </c>
      <c r="G6" s="66" t="s">
        <v>5</v>
      </c>
      <c r="H6" s="67" t="s">
        <v>6</v>
      </c>
      <c r="I6" s="68" t="s">
        <v>7</v>
      </c>
    </row>
    <row r="7" spans="1:86" x14ac:dyDescent="0.25">
      <c r="B7" s="5"/>
      <c r="G7" s="8"/>
      <c r="I7" s="11"/>
    </row>
    <row r="8" spans="1:86" s="21" customFormat="1" ht="15.75" x14ac:dyDescent="0.25">
      <c r="A8"/>
      <c r="B8" s="223"/>
      <c r="C8" s="224"/>
      <c r="D8" s="14"/>
      <c r="E8" s="15"/>
      <c r="F8" s="14"/>
      <c r="G8" s="16">
        <v>5</v>
      </c>
      <c r="H8" s="14">
        <v>0</v>
      </c>
      <c r="I8" s="17">
        <v>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</row>
    <row r="9" spans="1:86" s="79" customFormat="1" ht="39" x14ac:dyDescent="0.25">
      <c r="A9" s="74"/>
      <c r="B9" s="75"/>
      <c r="C9" s="118" t="s">
        <v>338</v>
      </c>
      <c r="D9" s="39">
        <v>234</v>
      </c>
      <c r="E9" s="53"/>
      <c r="F9" s="117"/>
      <c r="G9" s="77"/>
      <c r="H9" s="76"/>
      <c r="I9" s="78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</row>
    <row r="10" spans="1:86" s="79" customFormat="1" x14ac:dyDescent="0.25">
      <c r="A10" s="74"/>
      <c r="B10" s="75"/>
      <c r="C10" s="74"/>
      <c r="D10" s="39">
        <v>235</v>
      </c>
      <c r="E10" s="53"/>
      <c r="F10" s="117"/>
      <c r="G10" s="77"/>
      <c r="H10" s="76"/>
      <c r="I10" s="78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</row>
    <row r="11" spans="1:86" s="79" customFormat="1" x14ac:dyDescent="0.25">
      <c r="A11" s="74"/>
      <c r="B11" s="75"/>
      <c r="C11" s="74"/>
      <c r="D11" s="39">
        <v>256</v>
      </c>
      <c r="E11" s="53"/>
      <c r="F11" s="117"/>
      <c r="G11" s="77"/>
      <c r="H11" s="76"/>
      <c r="I11" s="78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</row>
    <row r="12" spans="1:86" s="79" customFormat="1" x14ac:dyDescent="0.25">
      <c r="A12" s="74"/>
      <c r="B12" s="75"/>
      <c r="C12" s="74"/>
      <c r="D12" s="39">
        <v>237</v>
      </c>
      <c r="E12" s="53"/>
      <c r="F12" s="117"/>
      <c r="G12" s="77"/>
      <c r="H12" s="76"/>
      <c r="I12" s="78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</row>
    <row r="13" spans="1:86" s="79" customFormat="1" x14ac:dyDescent="0.25">
      <c r="A13" s="74"/>
      <c r="B13" s="75"/>
      <c r="C13" s="74"/>
      <c r="D13" s="39">
        <v>238</v>
      </c>
      <c r="E13" s="55"/>
      <c r="F13" s="39"/>
      <c r="G13" s="77"/>
      <c r="H13" s="76"/>
      <c r="I13" s="78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</row>
    <row r="14" spans="1:86" s="79" customFormat="1" x14ac:dyDescent="0.25">
      <c r="A14" s="74"/>
      <c r="B14" s="75"/>
      <c r="C14" s="74"/>
      <c r="D14" s="39"/>
      <c r="E14" s="55"/>
      <c r="F14" s="39"/>
      <c r="G14" s="225" t="s">
        <v>82</v>
      </c>
      <c r="H14" s="226"/>
      <c r="I14" s="227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</row>
    <row r="15" spans="1:86" s="79" customFormat="1" ht="15.75" thickBot="1" x14ac:dyDescent="0.3">
      <c r="A15" s="155"/>
      <c r="B15" s="96"/>
      <c r="C15" s="95"/>
      <c r="D15" s="97"/>
      <c r="E15" s="98"/>
      <c r="F15" s="99"/>
      <c r="G15" s="153">
        <v>5</v>
      </c>
      <c r="H15" s="100">
        <v>0</v>
      </c>
      <c r="I15" s="154">
        <f>+G15-H15</f>
        <v>5</v>
      </c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</row>
    <row r="17" spans="2:3" ht="15.75" x14ac:dyDescent="0.25">
      <c r="B17" s="10"/>
      <c r="C17" s="10"/>
    </row>
    <row r="18" spans="2:3" x14ac:dyDescent="0.25">
      <c r="B18" s="24" t="s">
        <v>83</v>
      </c>
    </row>
    <row r="19" spans="2:3" x14ac:dyDescent="0.25">
      <c r="B19" s="4" t="s">
        <v>84</v>
      </c>
    </row>
    <row r="20" spans="2:3" x14ac:dyDescent="0.25">
      <c r="B20" t="s">
        <v>85</v>
      </c>
    </row>
  </sheetData>
  <mergeCells count="5">
    <mergeCell ref="G14:I14"/>
    <mergeCell ref="B2:I3"/>
    <mergeCell ref="B5:I5"/>
    <mergeCell ref="B6:C6"/>
    <mergeCell ref="B8:C8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B0A2E-CE02-4D36-ADC1-47CC63D19D93}">
  <dimension ref="A1:G38"/>
  <sheetViews>
    <sheetView workbookViewId="0">
      <selection activeCell="D28" sqref="D28"/>
    </sheetView>
  </sheetViews>
  <sheetFormatPr defaultRowHeight="15" x14ac:dyDescent="0.25"/>
  <cols>
    <col min="1" max="1" width="25.5703125" bestFit="1" customWidth="1"/>
    <col min="2" max="2" width="12.42578125" customWidth="1"/>
    <col min="3" max="3" width="13.42578125" customWidth="1"/>
    <col min="4" max="4" width="12.85546875" customWidth="1"/>
    <col min="5" max="5" width="12.140625" customWidth="1"/>
    <col min="6" max="6" width="12.7109375" customWidth="1"/>
    <col min="7" max="7" width="11.42578125" customWidth="1"/>
  </cols>
  <sheetData>
    <row r="1" spans="1:7" ht="23.25" x14ac:dyDescent="0.35">
      <c r="A1" s="128"/>
      <c r="B1" s="128"/>
      <c r="C1" s="128"/>
      <c r="D1" s="128"/>
      <c r="E1" s="128"/>
      <c r="F1" s="128"/>
      <c r="G1" s="128"/>
    </row>
    <row r="2" spans="1:7" ht="21" x14ac:dyDescent="0.35">
      <c r="A2" s="265" t="s">
        <v>0</v>
      </c>
      <c r="B2" s="266"/>
      <c r="C2" s="266"/>
      <c r="D2" s="266"/>
      <c r="E2" s="266"/>
      <c r="F2" s="266"/>
      <c r="G2" s="267"/>
    </row>
    <row r="3" spans="1:7" ht="21" x14ac:dyDescent="0.35">
      <c r="A3" s="268" t="s">
        <v>274</v>
      </c>
      <c r="B3" s="269"/>
      <c r="C3" s="269"/>
      <c r="D3" s="269"/>
      <c r="E3" s="269"/>
      <c r="F3" s="269"/>
      <c r="G3" s="270"/>
    </row>
    <row r="4" spans="1:7" ht="30" x14ac:dyDescent="0.25">
      <c r="A4" s="122"/>
      <c r="B4" s="126" t="s">
        <v>275</v>
      </c>
      <c r="C4" s="129" t="s">
        <v>276</v>
      </c>
      <c r="D4" s="130" t="s">
        <v>277</v>
      </c>
      <c r="E4" s="131" t="s">
        <v>278</v>
      </c>
      <c r="F4" s="143" t="s">
        <v>279</v>
      </c>
      <c r="G4" s="144" t="s">
        <v>280</v>
      </c>
    </row>
    <row r="5" spans="1:7" x14ac:dyDescent="0.25">
      <c r="A5" s="123" t="s">
        <v>281</v>
      </c>
      <c r="B5" s="127">
        <v>4</v>
      </c>
      <c r="C5" s="132">
        <v>2</v>
      </c>
      <c r="D5" s="136">
        <f>' Berks LAITY'!H9</f>
        <v>2</v>
      </c>
      <c r="E5" s="141">
        <f>' Berks CLERGY'!H9</f>
        <v>2</v>
      </c>
      <c r="F5" s="146">
        <f t="shared" ref="F5:F38" si="0">B5-D5</f>
        <v>2</v>
      </c>
      <c r="G5" s="141">
        <f t="shared" ref="G5:G38" si="1">C5-E5</f>
        <v>0</v>
      </c>
    </row>
    <row r="6" spans="1:7" x14ac:dyDescent="0.25">
      <c r="A6" s="123" t="s">
        <v>282</v>
      </c>
      <c r="B6" s="127">
        <v>2</v>
      </c>
      <c r="C6" s="132">
        <v>2</v>
      </c>
      <c r="D6" s="136">
        <f>' Berks LAITY'!H15</f>
        <v>1</v>
      </c>
      <c r="E6" s="142">
        <f>' Berks CLERGY'!H13</f>
        <v>2</v>
      </c>
      <c r="F6" s="136">
        <f t="shared" si="0"/>
        <v>1</v>
      </c>
      <c r="G6" s="138">
        <f t="shared" si="1"/>
        <v>0</v>
      </c>
    </row>
    <row r="7" spans="1:7" x14ac:dyDescent="0.25">
      <c r="A7" s="123" t="s">
        <v>283</v>
      </c>
      <c r="B7" s="127">
        <v>4</v>
      </c>
      <c r="C7" s="132">
        <v>3</v>
      </c>
      <c r="D7" s="136">
        <f>' Berks LAITY'!H20</f>
        <v>3</v>
      </c>
      <c r="E7" s="142">
        <f>' Berks CLERGY'!H17</f>
        <v>3</v>
      </c>
      <c r="F7" s="136">
        <f t="shared" si="0"/>
        <v>1</v>
      </c>
      <c r="G7" s="138">
        <f t="shared" si="1"/>
        <v>0</v>
      </c>
    </row>
    <row r="8" spans="1:7" x14ac:dyDescent="0.25">
      <c r="A8" s="123" t="s">
        <v>284</v>
      </c>
      <c r="B8" s="127">
        <v>4</v>
      </c>
      <c r="C8" s="132">
        <v>3</v>
      </c>
      <c r="D8" s="136">
        <f>' Berks LAITY'!H26</f>
        <v>4</v>
      </c>
      <c r="E8" s="142">
        <f>' Berks CLERGY'!H22</f>
        <v>2</v>
      </c>
      <c r="F8" s="136">
        <f t="shared" si="0"/>
        <v>0</v>
      </c>
      <c r="G8" s="138">
        <f t="shared" si="1"/>
        <v>1</v>
      </c>
    </row>
    <row r="9" spans="1:7" x14ac:dyDescent="0.25">
      <c r="A9" s="123" t="s">
        <v>285</v>
      </c>
      <c r="B9" s="127">
        <v>5</v>
      </c>
      <c r="C9" s="132">
        <v>5</v>
      </c>
      <c r="D9" s="136">
        <f>' Berks LAITY'!H32</f>
        <v>5</v>
      </c>
      <c r="E9" s="142">
        <f>' Berks CLERGY'!H27</f>
        <v>4</v>
      </c>
      <c r="F9" s="136">
        <f t="shared" si="0"/>
        <v>0</v>
      </c>
      <c r="G9" s="138">
        <f t="shared" si="1"/>
        <v>1</v>
      </c>
    </row>
    <row r="10" spans="1:7" x14ac:dyDescent="0.25">
      <c r="A10" s="123" t="s">
        <v>286</v>
      </c>
      <c r="B10" s="127">
        <v>4</v>
      </c>
      <c r="C10" s="132">
        <v>3</v>
      </c>
      <c r="D10" s="136">
        <f>' Berks LAITY'!H40</f>
        <v>3</v>
      </c>
      <c r="E10" s="142">
        <v>1</v>
      </c>
      <c r="F10" s="137">
        <f t="shared" si="0"/>
        <v>1</v>
      </c>
      <c r="G10" s="139">
        <f t="shared" si="1"/>
        <v>2</v>
      </c>
    </row>
    <row r="11" spans="1:7" x14ac:dyDescent="0.25">
      <c r="A11" s="124" t="s">
        <v>287</v>
      </c>
      <c r="B11" s="148">
        <f>SUM(B5:B10)</f>
        <v>23</v>
      </c>
      <c r="C11" s="147">
        <f>SUM(C5:C10)</f>
        <v>18</v>
      </c>
      <c r="D11" s="148">
        <f>SUM(D5:D10)</f>
        <v>18</v>
      </c>
      <c r="E11" s="149">
        <f>SUM(E5:E10)</f>
        <v>14</v>
      </c>
      <c r="F11" s="140">
        <f t="shared" si="0"/>
        <v>5</v>
      </c>
      <c r="G11" s="145">
        <f t="shared" si="1"/>
        <v>4</v>
      </c>
    </row>
    <row r="12" spans="1:7" x14ac:dyDescent="0.25">
      <c r="A12" s="123" t="s">
        <v>288</v>
      </c>
      <c r="B12" s="127">
        <v>5</v>
      </c>
      <c r="C12" s="132">
        <v>3</v>
      </c>
      <c r="D12" s="136">
        <f>' Bucks LAITY'!H9</f>
        <v>4</v>
      </c>
      <c r="E12" s="142">
        <f>' Bucks CLERGY'!H9</f>
        <v>2</v>
      </c>
      <c r="F12" s="133">
        <f t="shared" si="0"/>
        <v>1</v>
      </c>
      <c r="G12" s="141">
        <f t="shared" si="1"/>
        <v>1</v>
      </c>
    </row>
    <row r="13" spans="1:7" x14ac:dyDescent="0.25">
      <c r="A13" s="123" t="s">
        <v>289</v>
      </c>
      <c r="B13" s="127">
        <v>3</v>
      </c>
      <c r="C13" s="132">
        <v>3</v>
      </c>
      <c r="D13" s="136">
        <f>' Bucks LAITY'!H17</f>
        <v>1</v>
      </c>
      <c r="E13" s="142">
        <f>' Bucks CLERGY'!H14</f>
        <v>2</v>
      </c>
      <c r="F13" s="136">
        <f t="shared" si="0"/>
        <v>2</v>
      </c>
      <c r="G13" s="138">
        <f t="shared" si="1"/>
        <v>1</v>
      </c>
    </row>
    <row r="14" spans="1:7" x14ac:dyDescent="0.25">
      <c r="A14" s="123" t="s">
        <v>29</v>
      </c>
      <c r="B14" s="127">
        <v>2</v>
      </c>
      <c r="C14" s="132">
        <v>2</v>
      </c>
      <c r="D14" s="136">
        <f>' Bucks LAITY'!H22</f>
        <v>2</v>
      </c>
      <c r="E14" s="142">
        <f>' Bucks CLERGY'!H19</f>
        <v>2</v>
      </c>
      <c r="F14" s="136">
        <f t="shared" si="0"/>
        <v>0</v>
      </c>
      <c r="G14" s="138">
        <f t="shared" si="1"/>
        <v>0</v>
      </c>
    </row>
    <row r="15" spans="1:7" x14ac:dyDescent="0.25">
      <c r="A15" s="123" t="s">
        <v>290</v>
      </c>
      <c r="B15" s="127">
        <v>3</v>
      </c>
      <c r="C15" s="132">
        <v>3</v>
      </c>
      <c r="D15" s="136">
        <f>' Bucks LAITY'!H26</f>
        <v>3</v>
      </c>
      <c r="E15" s="142">
        <f>' Bucks CLERGY'!H23</f>
        <v>2</v>
      </c>
      <c r="F15" s="136">
        <f t="shared" si="0"/>
        <v>0</v>
      </c>
      <c r="G15" s="138">
        <f t="shared" si="1"/>
        <v>1</v>
      </c>
    </row>
    <row r="16" spans="1:7" x14ac:dyDescent="0.25">
      <c r="A16" s="123" t="s">
        <v>291</v>
      </c>
      <c r="B16" s="127">
        <v>2</v>
      </c>
      <c r="C16" s="132">
        <v>2</v>
      </c>
      <c r="D16" s="136">
        <f>' Bucks LAITY'!H31</f>
        <v>1</v>
      </c>
      <c r="E16" s="142">
        <f>' Bucks CLERGY'!H28</f>
        <v>2</v>
      </c>
      <c r="F16" s="136">
        <f t="shared" si="0"/>
        <v>1</v>
      </c>
      <c r="G16" s="138">
        <f t="shared" si="1"/>
        <v>0</v>
      </c>
    </row>
    <row r="17" spans="1:7" x14ac:dyDescent="0.25">
      <c r="A17" s="123" t="s">
        <v>292</v>
      </c>
      <c r="B17" s="127">
        <v>3</v>
      </c>
      <c r="C17" s="132">
        <v>3</v>
      </c>
      <c r="D17" s="136">
        <f>' Bucks LAITY'!H35</f>
        <v>3</v>
      </c>
      <c r="E17" s="142">
        <f>' Bucks CLERGY'!H32</f>
        <v>3</v>
      </c>
      <c r="F17" s="136">
        <f t="shared" si="0"/>
        <v>0</v>
      </c>
      <c r="G17" s="138">
        <f t="shared" si="1"/>
        <v>0</v>
      </c>
    </row>
    <row r="18" spans="1:7" x14ac:dyDescent="0.25">
      <c r="A18" s="123" t="s">
        <v>293</v>
      </c>
      <c r="B18" s="127">
        <v>2</v>
      </c>
      <c r="C18" s="132">
        <v>2</v>
      </c>
      <c r="D18" s="136">
        <f>' Bucks LAITY'!H40</f>
        <v>2</v>
      </c>
      <c r="E18" s="142">
        <f>' Bucks CLERGY'!H37</f>
        <v>2</v>
      </c>
      <c r="F18" s="136">
        <f t="shared" si="0"/>
        <v>0</v>
      </c>
      <c r="G18" s="138">
        <f t="shared" si="1"/>
        <v>0</v>
      </c>
    </row>
    <row r="19" spans="1:7" x14ac:dyDescent="0.25">
      <c r="A19" s="123" t="s">
        <v>294</v>
      </c>
      <c r="B19" s="127">
        <v>2</v>
      </c>
      <c r="C19" s="132">
        <v>2</v>
      </c>
      <c r="D19" s="136">
        <f>' Bucks LAITY'!H40</f>
        <v>2</v>
      </c>
      <c r="E19" s="142">
        <f>' Bucks CLERGY'!H41</f>
        <v>1</v>
      </c>
      <c r="F19" s="136">
        <f t="shared" si="0"/>
        <v>0</v>
      </c>
      <c r="G19" s="138">
        <f t="shared" si="1"/>
        <v>1</v>
      </c>
    </row>
    <row r="20" spans="1:7" x14ac:dyDescent="0.25">
      <c r="A20" s="123" t="s">
        <v>295</v>
      </c>
      <c r="B20" s="127">
        <v>2</v>
      </c>
      <c r="C20" s="132">
        <v>2</v>
      </c>
      <c r="D20" s="136">
        <f>' Bucks LAITY'!H48</f>
        <v>2</v>
      </c>
      <c r="E20" s="142">
        <f>' Bucks CLERGY'!H45</f>
        <v>2</v>
      </c>
      <c r="F20" s="136">
        <f t="shared" si="0"/>
        <v>0</v>
      </c>
      <c r="G20" s="138">
        <f t="shared" si="1"/>
        <v>0</v>
      </c>
    </row>
    <row r="21" spans="1:7" x14ac:dyDescent="0.25">
      <c r="A21" s="123" t="s">
        <v>296</v>
      </c>
      <c r="B21" s="127">
        <v>4</v>
      </c>
      <c r="C21" s="132">
        <v>3</v>
      </c>
      <c r="D21" s="136">
        <f>' Bucks LAITY'!H53</f>
        <v>1</v>
      </c>
      <c r="E21" s="142">
        <v>2</v>
      </c>
      <c r="F21" s="137">
        <f t="shared" si="0"/>
        <v>3</v>
      </c>
      <c r="G21" s="139">
        <v>1</v>
      </c>
    </row>
    <row r="22" spans="1:7" x14ac:dyDescent="0.25">
      <c r="A22" s="124" t="s">
        <v>297</v>
      </c>
      <c r="B22" s="148">
        <f>SUM(B12:B21)</f>
        <v>28</v>
      </c>
      <c r="C22" s="149">
        <f>SUM(C12:C21)</f>
        <v>25</v>
      </c>
      <c r="D22" s="147">
        <f>SUM(D12:D21)</f>
        <v>21</v>
      </c>
      <c r="E22" s="149">
        <f>SUM(E12:E21)</f>
        <v>20</v>
      </c>
      <c r="F22" s="140">
        <f t="shared" si="0"/>
        <v>7</v>
      </c>
      <c r="G22" s="145">
        <f t="shared" si="1"/>
        <v>5</v>
      </c>
    </row>
    <row r="23" spans="1:7" x14ac:dyDescent="0.25">
      <c r="A23" s="123" t="s">
        <v>298</v>
      </c>
      <c r="B23" s="127">
        <v>3</v>
      </c>
      <c r="C23" s="132">
        <v>3</v>
      </c>
      <c r="D23" s="136">
        <f>'[1]Dorchester LAITY'!H9</f>
        <v>3</v>
      </c>
      <c r="E23" s="142">
        <f>'Dorchester CLERGY'!H9</f>
        <v>1</v>
      </c>
      <c r="F23" s="133">
        <f t="shared" si="0"/>
        <v>0</v>
      </c>
      <c r="G23" s="141">
        <f t="shared" si="1"/>
        <v>2</v>
      </c>
    </row>
    <row r="24" spans="1:7" x14ac:dyDescent="0.25">
      <c r="A24" s="123" t="s">
        <v>299</v>
      </c>
      <c r="B24" s="127">
        <v>3</v>
      </c>
      <c r="C24" s="132">
        <v>3</v>
      </c>
      <c r="D24" s="136">
        <f>'[1]Dorchester LAITY'!H14</f>
        <v>3</v>
      </c>
      <c r="E24" s="142">
        <f>'Dorchester CLERGY'!H14</f>
        <v>2</v>
      </c>
      <c r="F24" s="136">
        <f t="shared" si="0"/>
        <v>0</v>
      </c>
      <c r="G24" s="138">
        <f t="shared" si="1"/>
        <v>1</v>
      </c>
    </row>
    <row r="25" spans="1:7" x14ac:dyDescent="0.25">
      <c r="A25" s="123" t="s">
        <v>300</v>
      </c>
      <c r="B25" s="127">
        <v>2</v>
      </c>
      <c r="C25" s="132">
        <v>2</v>
      </c>
      <c r="D25" s="136">
        <f>'[1]Dorchester LAITY'!H19</f>
        <v>2</v>
      </c>
      <c r="E25" s="142">
        <f>'Dorchester CLERGY'!H19</f>
        <v>2</v>
      </c>
      <c r="F25" s="136">
        <f t="shared" si="0"/>
        <v>0</v>
      </c>
      <c r="G25" s="138">
        <f t="shared" si="1"/>
        <v>0</v>
      </c>
    </row>
    <row r="26" spans="1:7" x14ac:dyDescent="0.25">
      <c r="A26" s="123" t="s">
        <v>301</v>
      </c>
      <c r="B26" s="127">
        <v>2</v>
      </c>
      <c r="C26" s="132">
        <v>2</v>
      </c>
      <c r="D26" s="136">
        <f>'[1]Dorchester LAITY'!H23</f>
        <v>2</v>
      </c>
      <c r="E26" s="142">
        <f>'Dorchester CLERGY'!H23</f>
        <v>2</v>
      </c>
      <c r="F26" s="136">
        <f t="shared" si="0"/>
        <v>0</v>
      </c>
      <c r="G26" s="138">
        <f t="shared" si="1"/>
        <v>0</v>
      </c>
    </row>
    <row r="27" spans="1:7" x14ac:dyDescent="0.25">
      <c r="A27" s="123" t="s">
        <v>302</v>
      </c>
      <c r="B27" s="127">
        <v>2</v>
      </c>
      <c r="C27" s="132">
        <v>2</v>
      </c>
      <c r="D27" s="136">
        <f>'[1]Dorchester LAITY'!H27</f>
        <v>2</v>
      </c>
      <c r="E27" s="142">
        <f>'Dorchester CLERGY'!H27</f>
        <v>2</v>
      </c>
      <c r="F27" s="136">
        <f t="shared" si="0"/>
        <v>0</v>
      </c>
      <c r="G27" s="138">
        <f t="shared" si="1"/>
        <v>0</v>
      </c>
    </row>
    <row r="28" spans="1:7" x14ac:dyDescent="0.25">
      <c r="A28" s="123" t="s">
        <v>303</v>
      </c>
      <c r="B28" s="127">
        <v>2</v>
      </c>
      <c r="C28" s="132">
        <v>2</v>
      </c>
      <c r="D28" s="136">
        <f>'[1]Dorchester LAITY'!H31</f>
        <v>2</v>
      </c>
      <c r="E28" s="142">
        <f>'Dorchester CLERGY'!H31</f>
        <v>1</v>
      </c>
      <c r="F28" s="136">
        <f t="shared" si="0"/>
        <v>0</v>
      </c>
      <c r="G28" s="138">
        <f t="shared" si="1"/>
        <v>1</v>
      </c>
    </row>
    <row r="29" spans="1:7" x14ac:dyDescent="0.25">
      <c r="A29" s="123" t="s">
        <v>304</v>
      </c>
      <c r="B29" s="127">
        <v>2</v>
      </c>
      <c r="C29" s="132">
        <v>2</v>
      </c>
      <c r="D29" s="136">
        <f>'[1]Dorchester LAITY'!H35</f>
        <v>2</v>
      </c>
      <c r="E29" s="142">
        <f>'Dorchester CLERGY'!H35</f>
        <v>2</v>
      </c>
      <c r="F29" s="136">
        <f t="shared" si="0"/>
        <v>0</v>
      </c>
      <c r="G29" s="138">
        <f t="shared" si="1"/>
        <v>0</v>
      </c>
    </row>
    <row r="30" spans="1:7" x14ac:dyDescent="0.25">
      <c r="A30" s="123" t="s">
        <v>305</v>
      </c>
      <c r="B30" s="127">
        <v>2</v>
      </c>
      <c r="C30" s="132">
        <v>2</v>
      </c>
      <c r="D30" s="136">
        <f>'[1]Dorchester LAITY'!H39</f>
        <v>0</v>
      </c>
      <c r="E30" s="142">
        <f>'Dorchester CLERGY'!H39</f>
        <v>1</v>
      </c>
      <c r="F30" s="136">
        <f t="shared" si="0"/>
        <v>2</v>
      </c>
      <c r="G30" s="138">
        <f t="shared" si="1"/>
        <v>1</v>
      </c>
    </row>
    <row r="31" spans="1:7" x14ac:dyDescent="0.25">
      <c r="A31" s="123" t="s">
        <v>306</v>
      </c>
      <c r="B31" s="127">
        <v>2</v>
      </c>
      <c r="C31" s="132">
        <v>2</v>
      </c>
      <c r="D31" s="136">
        <f>'[1]Dorchester LAITY'!H43</f>
        <v>2</v>
      </c>
      <c r="E31" s="142">
        <f>'Dorchester CLERGY'!H43</f>
        <v>1</v>
      </c>
      <c r="F31" s="136">
        <f t="shared" si="0"/>
        <v>0</v>
      </c>
      <c r="G31" s="138">
        <f t="shared" si="1"/>
        <v>1</v>
      </c>
    </row>
    <row r="32" spans="1:7" x14ac:dyDescent="0.25">
      <c r="A32" s="123" t="s">
        <v>307</v>
      </c>
      <c r="B32" s="127">
        <v>3</v>
      </c>
      <c r="C32" s="132">
        <v>2</v>
      </c>
      <c r="D32" s="136">
        <f>'[1]Dorchester LAITY'!H47</f>
        <v>3</v>
      </c>
      <c r="E32" s="142">
        <f>'Dorchester CLERGY'!H47</f>
        <v>2</v>
      </c>
      <c r="F32" s="136">
        <f t="shared" si="0"/>
        <v>0</v>
      </c>
      <c r="G32" s="138">
        <f t="shared" si="1"/>
        <v>0</v>
      </c>
    </row>
    <row r="33" spans="1:7" x14ac:dyDescent="0.25">
      <c r="A33" s="123" t="s">
        <v>308</v>
      </c>
      <c r="B33" s="127">
        <v>2</v>
      </c>
      <c r="C33" s="132">
        <v>2</v>
      </c>
      <c r="D33" s="136">
        <f>'[1]Dorchester LAITY'!H52</f>
        <v>2</v>
      </c>
      <c r="E33" s="142">
        <f>'Dorchester CLERGY'!H51</f>
        <v>1</v>
      </c>
      <c r="F33" s="137">
        <f t="shared" si="0"/>
        <v>0</v>
      </c>
      <c r="G33" s="139">
        <f t="shared" si="1"/>
        <v>1</v>
      </c>
    </row>
    <row r="34" spans="1:7" x14ac:dyDescent="0.25">
      <c r="A34" s="124" t="s">
        <v>309</v>
      </c>
      <c r="B34" s="148">
        <f>SUM(B23:B33)</f>
        <v>25</v>
      </c>
      <c r="C34" s="147">
        <f>SUM(C23:C33)</f>
        <v>24</v>
      </c>
      <c r="D34" s="148">
        <f>SUM(D23:D33)</f>
        <v>23</v>
      </c>
      <c r="E34" s="149">
        <f>SUM(E23:E33)</f>
        <v>17</v>
      </c>
      <c r="F34" s="140">
        <f t="shared" si="0"/>
        <v>2</v>
      </c>
      <c r="G34" s="145">
        <f t="shared" si="1"/>
        <v>7</v>
      </c>
    </row>
    <row r="35" spans="1:7" x14ac:dyDescent="0.25">
      <c r="A35" s="123" t="s">
        <v>310</v>
      </c>
      <c r="B35" s="127">
        <v>2</v>
      </c>
      <c r="C35" s="132">
        <v>3</v>
      </c>
      <c r="D35" s="136">
        <f>'Oxford LAITY'!H10</f>
        <v>2</v>
      </c>
      <c r="E35" s="142">
        <f>'Oxford CLERGY'!H10</f>
        <v>3</v>
      </c>
      <c r="F35" s="133">
        <f t="shared" si="0"/>
        <v>0</v>
      </c>
      <c r="G35" s="141">
        <f t="shared" si="1"/>
        <v>0</v>
      </c>
    </row>
    <row r="36" spans="1:7" x14ac:dyDescent="0.25">
      <c r="A36" s="123" t="s">
        <v>59</v>
      </c>
      <c r="B36" s="127">
        <v>4</v>
      </c>
      <c r="C36" s="132">
        <v>6</v>
      </c>
      <c r="D36" s="136">
        <f>'Oxford LAITY'!H14</f>
        <v>4</v>
      </c>
      <c r="E36" s="142">
        <f>'Oxford CLERGY'!H15</f>
        <v>6</v>
      </c>
      <c r="F36" s="137">
        <f t="shared" si="0"/>
        <v>0</v>
      </c>
      <c r="G36" s="139">
        <f t="shared" si="1"/>
        <v>0</v>
      </c>
    </row>
    <row r="37" spans="1:7" x14ac:dyDescent="0.25">
      <c r="A37" s="124" t="s">
        <v>311</v>
      </c>
      <c r="B37" s="148">
        <f>SUM(B35:B36)</f>
        <v>6</v>
      </c>
      <c r="C37" s="147">
        <f>SUM(C35:C36)</f>
        <v>9</v>
      </c>
      <c r="D37" s="148">
        <f>SUM(D35:D36)</f>
        <v>6</v>
      </c>
      <c r="E37" s="149">
        <f>SUM(E35:E36)</f>
        <v>9</v>
      </c>
      <c r="F37" s="140">
        <f t="shared" si="0"/>
        <v>0</v>
      </c>
      <c r="G37" s="145">
        <f t="shared" si="1"/>
        <v>0</v>
      </c>
    </row>
    <row r="38" spans="1:7" x14ac:dyDescent="0.25">
      <c r="A38" s="125" t="s">
        <v>312</v>
      </c>
      <c r="B38" s="191">
        <f>(B11+B22+B34+B37)</f>
        <v>82</v>
      </c>
      <c r="C38" s="192">
        <f>(C11+C22+C34+C37)</f>
        <v>76</v>
      </c>
      <c r="D38" s="193">
        <f>(D11+D22+D34+D37)</f>
        <v>68</v>
      </c>
      <c r="E38" s="194">
        <f>(E11+E22+E34+E37)</f>
        <v>60</v>
      </c>
      <c r="F38" s="195">
        <f t="shared" si="0"/>
        <v>14</v>
      </c>
      <c r="G38" s="196">
        <f t="shared" si="1"/>
        <v>16</v>
      </c>
    </row>
  </sheetData>
  <mergeCells count="2">
    <mergeCell ref="A2:G2"/>
    <mergeCell ref="A3:G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85E0-CE63-46CC-922B-B61830C470C6}">
  <dimension ref="A1:F25"/>
  <sheetViews>
    <sheetView workbookViewId="0">
      <selection activeCell="B9" sqref="B9"/>
    </sheetView>
  </sheetViews>
  <sheetFormatPr defaultRowHeight="15" x14ac:dyDescent="0.25"/>
  <cols>
    <col min="1" max="1" width="20.28515625" customWidth="1"/>
    <col min="2" max="2" width="53.28515625" customWidth="1"/>
    <col min="3" max="3" width="50.5703125" customWidth="1"/>
    <col min="5" max="5" width="17.85546875" customWidth="1"/>
    <col min="6" max="6" width="58.85546875" customWidth="1"/>
  </cols>
  <sheetData>
    <row r="1" spans="1:6" ht="15.75" customHeight="1" x14ac:dyDescent="0.25">
      <c r="A1" s="271" t="s">
        <v>313</v>
      </c>
      <c r="B1" s="275" t="s">
        <v>314</v>
      </c>
      <c r="C1" s="277" t="s">
        <v>315</v>
      </c>
      <c r="D1" s="271" t="s">
        <v>316</v>
      </c>
      <c r="E1" s="271" t="s">
        <v>317</v>
      </c>
      <c r="F1" s="273" t="s">
        <v>318</v>
      </c>
    </row>
    <row r="2" spans="1:6" ht="15.75" customHeight="1" x14ac:dyDescent="0.25">
      <c r="A2" s="272"/>
      <c r="B2" s="276"/>
      <c r="C2" s="278"/>
      <c r="D2" s="272"/>
      <c r="E2" s="272"/>
      <c r="F2" s="274"/>
    </row>
    <row r="3" spans="1:6" ht="15.75" x14ac:dyDescent="0.25">
      <c r="A3" s="190">
        <v>45667</v>
      </c>
      <c r="B3" s="106" t="s">
        <v>319</v>
      </c>
      <c r="C3" s="107" t="s">
        <v>320</v>
      </c>
      <c r="D3" s="108" t="s">
        <v>321</v>
      </c>
      <c r="E3" s="189">
        <v>45667</v>
      </c>
      <c r="F3" s="109"/>
    </row>
    <row r="4" spans="1:6" ht="15.75" x14ac:dyDescent="0.25">
      <c r="A4" s="190">
        <v>45715</v>
      </c>
      <c r="B4" s="106" t="s">
        <v>322</v>
      </c>
      <c r="C4" s="107" t="s">
        <v>320</v>
      </c>
      <c r="D4" s="108" t="s">
        <v>321</v>
      </c>
      <c r="E4" s="189">
        <v>45715</v>
      </c>
      <c r="F4" s="109" t="s">
        <v>323</v>
      </c>
    </row>
    <row r="5" spans="1:6" ht="15.75" x14ac:dyDescent="0.25">
      <c r="A5" s="190">
        <v>45716</v>
      </c>
      <c r="B5" s="110" t="s">
        <v>324</v>
      </c>
      <c r="C5" s="107" t="s">
        <v>320</v>
      </c>
      <c r="D5" s="105" t="s">
        <v>325</v>
      </c>
      <c r="E5" s="197">
        <v>45721</v>
      </c>
      <c r="F5" s="110" t="s">
        <v>326</v>
      </c>
    </row>
    <row r="6" spans="1:6" ht="15.75" x14ac:dyDescent="0.25">
      <c r="A6" s="190">
        <v>45721</v>
      </c>
      <c r="B6" s="110" t="s">
        <v>327</v>
      </c>
      <c r="C6" s="107" t="s">
        <v>320</v>
      </c>
      <c r="D6" s="105" t="s">
        <v>325</v>
      </c>
      <c r="E6" s="197">
        <v>45721</v>
      </c>
      <c r="F6" s="110" t="s">
        <v>328</v>
      </c>
    </row>
    <row r="7" spans="1:6" ht="15.75" x14ac:dyDescent="0.25">
      <c r="A7" s="190">
        <v>45774</v>
      </c>
      <c r="B7" s="110" t="s">
        <v>330</v>
      </c>
      <c r="C7" s="110" t="s">
        <v>331</v>
      </c>
      <c r="D7" s="105" t="s">
        <v>332</v>
      </c>
      <c r="E7" s="197">
        <v>45747</v>
      </c>
      <c r="F7" s="110"/>
    </row>
    <row r="8" spans="1:6" ht="15.75" x14ac:dyDescent="0.25">
      <c r="A8" s="190">
        <v>45740</v>
      </c>
      <c r="B8" s="110" t="s">
        <v>333</v>
      </c>
      <c r="C8" s="107" t="s">
        <v>320</v>
      </c>
      <c r="D8" s="105" t="s">
        <v>332</v>
      </c>
      <c r="E8" s="197">
        <v>45740</v>
      </c>
      <c r="F8" s="110"/>
    </row>
    <row r="9" spans="1:6" ht="15.75" x14ac:dyDescent="0.25">
      <c r="A9" s="190">
        <v>45740</v>
      </c>
      <c r="B9" s="111" t="s">
        <v>337</v>
      </c>
      <c r="C9" s="107" t="s">
        <v>320</v>
      </c>
      <c r="D9" s="112" t="s">
        <v>325</v>
      </c>
      <c r="E9" s="199">
        <v>45740</v>
      </c>
      <c r="F9" s="111"/>
    </row>
    <row r="10" spans="1:6" ht="15.75" x14ac:dyDescent="0.25">
      <c r="A10" s="190"/>
      <c r="B10" s="110"/>
      <c r="C10" s="110"/>
      <c r="D10" s="105"/>
      <c r="E10" s="105"/>
      <c r="F10" s="111"/>
    </row>
    <row r="11" spans="1:6" ht="15.75" x14ac:dyDescent="0.25">
      <c r="A11" s="190"/>
      <c r="B11" s="110"/>
      <c r="C11" s="113"/>
      <c r="D11" s="105"/>
      <c r="E11" s="105"/>
      <c r="F11" s="113"/>
    </row>
    <row r="12" spans="1:6" ht="15.75" x14ac:dyDescent="0.25">
      <c r="A12" s="190"/>
      <c r="B12" s="110"/>
      <c r="C12" s="113"/>
      <c r="D12" s="105"/>
      <c r="E12" s="105"/>
      <c r="F12" s="113"/>
    </row>
    <row r="13" spans="1:6" ht="15.75" x14ac:dyDescent="0.25">
      <c r="A13" s="190"/>
      <c r="B13" s="110"/>
      <c r="C13" s="113"/>
      <c r="D13" s="105"/>
      <c r="E13" s="105"/>
      <c r="F13" s="113"/>
    </row>
    <row r="14" spans="1:6" ht="15.75" x14ac:dyDescent="0.25">
      <c r="A14" s="190"/>
      <c r="B14" s="110"/>
      <c r="C14" s="113"/>
      <c r="D14" s="105"/>
      <c r="E14" s="105"/>
      <c r="F14" s="113"/>
    </row>
    <row r="15" spans="1:6" ht="15.75" x14ac:dyDescent="0.25">
      <c r="A15" s="190"/>
      <c r="B15" s="110"/>
      <c r="C15" s="113"/>
      <c r="D15" s="105"/>
      <c r="E15" s="105"/>
      <c r="F15" s="113"/>
    </row>
    <row r="16" spans="1:6" ht="15.75" x14ac:dyDescent="0.25">
      <c r="A16" s="190"/>
      <c r="B16" s="110"/>
      <c r="C16" s="113"/>
      <c r="D16" s="105"/>
      <c r="E16" s="105"/>
      <c r="F16" s="113"/>
    </row>
    <row r="17" spans="1:6" ht="15.75" x14ac:dyDescent="0.25">
      <c r="A17" s="190"/>
      <c r="B17" s="110"/>
      <c r="C17" s="113"/>
      <c r="D17" s="105"/>
      <c r="E17" s="105"/>
      <c r="F17" s="113"/>
    </row>
    <row r="18" spans="1:6" ht="15.75" x14ac:dyDescent="0.25">
      <c r="A18" s="190"/>
      <c r="B18" s="113"/>
      <c r="C18" s="113"/>
      <c r="D18" s="112"/>
      <c r="E18" s="112"/>
      <c r="F18" s="113"/>
    </row>
    <row r="19" spans="1:6" ht="15.75" x14ac:dyDescent="0.25">
      <c r="A19" s="190"/>
      <c r="B19" s="113"/>
      <c r="C19" s="113"/>
      <c r="D19" s="112"/>
      <c r="E19" s="112"/>
      <c r="F19" s="113"/>
    </row>
    <row r="20" spans="1:6" ht="15.75" x14ac:dyDescent="0.25">
      <c r="A20" s="190"/>
      <c r="B20" s="113"/>
      <c r="C20" s="113"/>
      <c r="D20" s="112"/>
      <c r="E20" s="112"/>
      <c r="F20" s="113"/>
    </row>
    <row r="21" spans="1:6" ht="15.75" x14ac:dyDescent="0.25">
      <c r="A21" s="190"/>
      <c r="B21" s="113"/>
      <c r="C21" s="113"/>
      <c r="D21" s="113"/>
      <c r="E21" s="112"/>
      <c r="F21" s="113"/>
    </row>
    <row r="22" spans="1:6" ht="15.75" x14ac:dyDescent="0.25">
      <c r="A22" s="190"/>
      <c r="B22" s="113"/>
      <c r="C22" s="113"/>
      <c r="D22" s="113"/>
      <c r="E22" s="112"/>
      <c r="F22" s="113"/>
    </row>
    <row r="23" spans="1:6" ht="15.75" x14ac:dyDescent="0.25">
      <c r="A23" s="190"/>
      <c r="B23" s="113"/>
      <c r="C23" s="113"/>
      <c r="D23" s="113"/>
      <c r="E23" s="112"/>
      <c r="F23" s="113"/>
    </row>
    <row r="24" spans="1:6" ht="15.75" x14ac:dyDescent="0.25">
      <c r="A24" s="190"/>
      <c r="B24" s="113"/>
      <c r="C24" s="113"/>
      <c r="D24" s="113"/>
      <c r="E24" s="112"/>
      <c r="F24" s="113"/>
    </row>
    <row r="25" spans="1:6" ht="15.75" x14ac:dyDescent="0.25">
      <c r="A25" s="190"/>
      <c r="B25" s="114"/>
      <c r="C25" s="114"/>
      <c r="D25" s="114"/>
      <c r="E25" s="115"/>
      <c r="F25" s="114"/>
    </row>
  </sheetData>
  <mergeCells count="6">
    <mergeCell ref="D1:D2"/>
    <mergeCell ref="E1:E2"/>
    <mergeCell ref="F1:F2"/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52C35-B46A-435B-80EE-981C674ABF41}">
  <sheetPr>
    <pageSetUpPr fitToPage="1"/>
  </sheetPr>
  <dimension ref="A2:CN46"/>
  <sheetViews>
    <sheetView workbookViewId="0">
      <selection activeCell="F24" sqref="F24"/>
    </sheetView>
  </sheetViews>
  <sheetFormatPr defaultRowHeight="15" x14ac:dyDescent="0.25"/>
  <cols>
    <col min="1" max="1" width="2.5703125" customWidth="1"/>
    <col min="2" max="2" width="9.140625" customWidth="1"/>
    <col min="3" max="3" width="25.425781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1:92" ht="23.25" customHeight="1" x14ac:dyDescent="0.25">
      <c r="B2" s="255" t="s">
        <v>0</v>
      </c>
      <c r="C2" s="255"/>
      <c r="D2" s="255"/>
      <c r="E2" s="255"/>
      <c r="F2" s="255"/>
      <c r="G2" s="255"/>
      <c r="H2" s="255"/>
      <c r="I2" s="255"/>
    </row>
    <row r="3" spans="1:92" ht="15" customHeight="1" x14ac:dyDescent="0.25">
      <c r="B3" s="255"/>
      <c r="C3" s="255"/>
      <c r="D3" s="255"/>
      <c r="E3" s="255"/>
      <c r="F3" s="255"/>
      <c r="G3" s="255"/>
      <c r="H3" s="255"/>
      <c r="I3" s="255"/>
    </row>
    <row r="4" spans="1:92" ht="21" x14ac:dyDescent="0.35">
      <c r="B4" s="260" t="s">
        <v>86</v>
      </c>
      <c r="C4" s="260"/>
      <c r="D4" s="260"/>
      <c r="E4" s="260"/>
      <c r="F4" s="260"/>
      <c r="G4" s="260"/>
      <c r="H4" s="260"/>
      <c r="I4" s="260"/>
    </row>
    <row r="5" spans="1:92" ht="15.75" thickBot="1" x14ac:dyDescent="0.3">
      <c r="B5" s="3"/>
      <c r="C5" s="3"/>
      <c r="D5" s="9"/>
      <c r="E5" s="3"/>
      <c r="F5" s="9"/>
      <c r="G5" s="9"/>
      <c r="H5" s="9"/>
      <c r="I5" s="9"/>
    </row>
    <row r="6" spans="1:92" ht="18.75" x14ac:dyDescent="0.3">
      <c r="B6" s="256" t="s">
        <v>87</v>
      </c>
      <c r="C6" s="257"/>
      <c r="D6" s="25"/>
      <c r="E6" s="26"/>
      <c r="F6" s="25"/>
      <c r="G6" s="27"/>
      <c r="H6" s="28"/>
      <c r="I6" s="29"/>
    </row>
    <row r="7" spans="1:92" ht="42" customHeight="1" x14ac:dyDescent="0.25">
      <c r="B7" s="258" t="s">
        <v>88</v>
      </c>
      <c r="C7" s="259"/>
      <c r="D7" s="30" t="s">
        <v>2</v>
      </c>
      <c r="E7" s="31" t="s">
        <v>89</v>
      </c>
      <c r="F7" s="30" t="s">
        <v>90</v>
      </c>
      <c r="G7" s="32" t="s">
        <v>5</v>
      </c>
      <c r="H7" s="30" t="s">
        <v>48</v>
      </c>
      <c r="I7" s="33" t="s">
        <v>7</v>
      </c>
    </row>
    <row r="8" spans="1:92" x14ac:dyDescent="0.25">
      <c r="B8" s="5"/>
      <c r="G8" s="8"/>
      <c r="I8" s="11"/>
    </row>
    <row r="9" spans="1:92" s="21" customFormat="1" ht="15.75" x14ac:dyDescent="0.25">
      <c r="A9"/>
      <c r="B9" s="223" t="s">
        <v>91</v>
      </c>
      <c r="C9" s="224"/>
      <c r="D9" s="14"/>
      <c r="E9" s="15"/>
      <c r="F9" s="14"/>
      <c r="G9" s="16">
        <v>2</v>
      </c>
      <c r="H9" s="14">
        <v>2</v>
      </c>
      <c r="I9" s="17">
        <f t="shared" ref="I9:I34" si="0">+G9-H9</f>
        <v>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</row>
    <row r="10" spans="1:92" x14ac:dyDescent="0.25">
      <c r="B10" s="5"/>
      <c r="C10" s="51"/>
      <c r="D10" s="52">
        <v>30</v>
      </c>
      <c r="E10" s="2" t="s">
        <v>92</v>
      </c>
      <c r="F10" s="39" t="s">
        <v>55</v>
      </c>
      <c r="G10" s="8"/>
      <c r="I10" s="11"/>
    </row>
    <row r="11" spans="1:92" x14ac:dyDescent="0.25">
      <c r="B11" s="5"/>
      <c r="C11" s="49"/>
      <c r="D11" s="1">
        <v>31</v>
      </c>
      <c r="E11" s="2" t="s">
        <v>93</v>
      </c>
      <c r="F11" s="39" t="s">
        <v>57</v>
      </c>
      <c r="G11" s="8"/>
      <c r="I11" s="11"/>
    </row>
    <row r="12" spans="1:92" x14ac:dyDescent="0.25">
      <c r="B12" s="5"/>
      <c r="C12" s="42"/>
      <c r="G12" s="8"/>
      <c r="I12" s="11"/>
    </row>
    <row r="13" spans="1:92" s="20" customFormat="1" ht="15.75" x14ac:dyDescent="0.25">
      <c r="A13" s="2"/>
      <c r="B13" s="223" t="s">
        <v>94</v>
      </c>
      <c r="C13" s="224"/>
      <c r="D13" s="14"/>
      <c r="E13" s="15"/>
      <c r="F13" s="14"/>
      <c r="G13" s="16">
        <v>2</v>
      </c>
      <c r="H13" s="14">
        <v>2</v>
      </c>
      <c r="I13" s="17">
        <f>+G13-H13</f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</row>
    <row r="14" spans="1:92" ht="15.75" x14ac:dyDescent="0.25">
      <c r="B14" s="13"/>
      <c r="C14" s="46"/>
      <c r="D14" s="1">
        <v>32</v>
      </c>
      <c r="E14" s="2" t="s">
        <v>95</v>
      </c>
      <c r="F14" s="39" t="s">
        <v>55</v>
      </c>
      <c r="G14" s="8"/>
      <c r="I14" s="11"/>
    </row>
    <row r="15" spans="1:92" ht="15.75" customHeight="1" x14ac:dyDescent="0.25">
      <c r="B15" s="13"/>
      <c r="C15" s="150" t="s">
        <v>96</v>
      </c>
      <c r="D15" s="1">
        <v>33</v>
      </c>
      <c r="E15" s="2" t="s">
        <v>61</v>
      </c>
      <c r="F15" s="39" t="s">
        <v>57</v>
      </c>
      <c r="G15" s="8"/>
      <c r="I15" s="11"/>
    </row>
    <row r="16" spans="1:92" ht="15.75" x14ac:dyDescent="0.25">
      <c r="B16" s="13"/>
      <c r="C16" s="7"/>
      <c r="G16" s="8"/>
      <c r="I16" s="11"/>
    </row>
    <row r="17" spans="1:92" s="20" customFormat="1" ht="15.75" x14ac:dyDescent="0.25">
      <c r="A17" s="2"/>
      <c r="B17" s="223" t="s">
        <v>97</v>
      </c>
      <c r="C17" s="224"/>
      <c r="D17" s="14"/>
      <c r="E17" s="15"/>
      <c r="F17" s="14"/>
      <c r="G17" s="16">
        <v>3</v>
      </c>
      <c r="H17" s="14">
        <v>3</v>
      </c>
      <c r="I17" s="17">
        <f t="shared" si="0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ht="15.75" x14ac:dyDescent="0.25">
      <c r="B18" s="13"/>
      <c r="C18" s="7"/>
      <c r="D18" s="1">
        <v>34</v>
      </c>
      <c r="E18" s="2" t="s">
        <v>98</v>
      </c>
      <c r="F18" s="39" t="s">
        <v>57</v>
      </c>
      <c r="G18" s="8"/>
      <c r="I18" s="11"/>
    </row>
    <row r="19" spans="1:92" ht="15.75" x14ac:dyDescent="0.25">
      <c r="B19" s="13"/>
      <c r="C19" s="7"/>
      <c r="D19" s="1">
        <v>35</v>
      </c>
      <c r="E19" s="2" t="s">
        <v>99</v>
      </c>
      <c r="F19" s="39" t="s">
        <v>55</v>
      </c>
      <c r="G19" s="8"/>
      <c r="I19" s="11"/>
    </row>
    <row r="20" spans="1:92" ht="15.75" x14ac:dyDescent="0.25">
      <c r="B20" s="13"/>
      <c r="C20" s="7"/>
      <c r="D20" s="1">
        <v>36</v>
      </c>
      <c r="E20" s="2" t="s">
        <v>100</v>
      </c>
      <c r="F20" s="39" t="s">
        <v>55</v>
      </c>
      <c r="G20" s="8"/>
      <c r="I20" s="11"/>
    </row>
    <row r="21" spans="1:92" ht="15.75" x14ac:dyDescent="0.25">
      <c r="B21" s="13"/>
      <c r="C21" s="7"/>
      <c r="G21" s="8"/>
      <c r="I21" s="11"/>
    </row>
    <row r="22" spans="1:92" s="20" customFormat="1" ht="15.75" x14ac:dyDescent="0.25">
      <c r="A22" s="2"/>
      <c r="B22" s="223" t="s">
        <v>101</v>
      </c>
      <c r="C22" s="224"/>
      <c r="D22" s="14"/>
      <c r="E22" s="15"/>
      <c r="F22" s="14"/>
      <c r="G22" s="16">
        <v>3</v>
      </c>
      <c r="H22" s="14">
        <v>2</v>
      </c>
      <c r="I22" s="17">
        <f t="shared" si="0"/>
        <v>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ht="15.75" x14ac:dyDescent="0.25">
      <c r="B23" s="13"/>
      <c r="C23" s="7"/>
      <c r="D23" s="1">
        <v>37</v>
      </c>
      <c r="E23" s="2" t="s">
        <v>102</v>
      </c>
      <c r="F23" s="39" t="s">
        <v>55</v>
      </c>
      <c r="G23" s="8"/>
      <c r="I23" s="11"/>
    </row>
    <row r="24" spans="1:92" ht="15.75" x14ac:dyDescent="0.25">
      <c r="B24" s="13"/>
      <c r="C24" s="7"/>
      <c r="D24" s="1">
        <v>38</v>
      </c>
      <c r="E24" s="2" t="s">
        <v>103</v>
      </c>
      <c r="F24" s="119" t="s">
        <v>57</v>
      </c>
      <c r="G24" s="8"/>
      <c r="I24" s="11"/>
    </row>
    <row r="25" spans="1:92" ht="15.75" x14ac:dyDescent="0.25">
      <c r="B25" s="13"/>
      <c r="C25" s="7"/>
      <c r="D25" s="1">
        <v>39</v>
      </c>
      <c r="E25" s="2" t="s">
        <v>104</v>
      </c>
      <c r="F25" s="39"/>
      <c r="G25" s="8"/>
      <c r="I25" s="11"/>
    </row>
    <row r="26" spans="1:92" ht="15.75" x14ac:dyDescent="0.25">
      <c r="B26" s="13"/>
      <c r="C26" s="7"/>
      <c r="G26" s="8"/>
      <c r="I26" s="11"/>
    </row>
    <row r="27" spans="1:92" s="20" customFormat="1" ht="15.75" x14ac:dyDescent="0.25">
      <c r="A27" s="2"/>
      <c r="B27" s="223" t="s">
        <v>105</v>
      </c>
      <c r="C27" s="224"/>
      <c r="D27" s="14"/>
      <c r="E27" s="15"/>
      <c r="F27" s="14"/>
      <c r="G27" s="16">
        <v>5</v>
      </c>
      <c r="H27" s="14">
        <v>4</v>
      </c>
      <c r="I27" s="17">
        <f t="shared" si="0"/>
        <v>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</row>
    <row r="28" spans="1:92" x14ac:dyDescent="0.25">
      <c r="B28" s="5"/>
      <c r="D28" s="1">
        <v>40</v>
      </c>
      <c r="E28" s="2" t="s">
        <v>106</v>
      </c>
      <c r="F28" s="39" t="s">
        <v>55</v>
      </c>
      <c r="G28" s="8"/>
      <c r="I28" s="11"/>
    </row>
    <row r="29" spans="1:92" x14ac:dyDescent="0.25">
      <c r="B29" s="5"/>
      <c r="D29" s="1">
        <v>41</v>
      </c>
      <c r="E29" s="2" t="s">
        <v>107</v>
      </c>
      <c r="F29" s="39" t="s">
        <v>57</v>
      </c>
      <c r="G29" s="8"/>
      <c r="I29" s="11"/>
    </row>
    <row r="30" spans="1:92" x14ac:dyDescent="0.25">
      <c r="B30" s="5"/>
      <c r="D30" s="1">
        <v>42</v>
      </c>
      <c r="E30" s="2" t="s">
        <v>108</v>
      </c>
      <c r="F30" s="39" t="s">
        <v>55</v>
      </c>
      <c r="G30" s="8"/>
      <c r="I30" s="11"/>
    </row>
    <row r="31" spans="1:92" x14ac:dyDescent="0.25">
      <c r="B31" s="5"/>
      <c r="D31" s="1">
        <v>43</v>
      </c>
      <c r="E31" s="2" t="s">
        <v>109</v>
      </c>
      <c r="F31" s="39" t="s">
        <v>55</v>
      </c>
      <c r="G31" s="8"/>
      <c r="I31" s="11"/>
    </row>
    <row r="32" spans="1:92" x14ac:dyDescent="0.25">
      <c r="B32" s="5"/>
      <c r="D32" s="1">
        <v>44</v>
      </c>
      <c r="E32" s="2" t="s">
        <v>104</v>
      </c>
      <c r="F32" s="117"/>
      <c r="G32" s="8"/>
      <c r="I32" s="11"/>
    </row>
    <row r="33" spans="1:92" x14ac:dyDescent="0.25">
      <c r="B33" s="5"/>
      <c r="G33" s="8"/>
      <c r="I33" s="11"/>
    </row>
    <row r="34" spans="1:92" s="20" customFormat="1" x14ac:dyDescent="0.25">
      <c r="A34" s="2"/>
      <c r="B34" s="261" t="s">
        <v>110</v>
      </c>
      <c r="C34" s="262"/>
      <c r="D34" s="14"/>
      <c r="E34" s="15"/>
      <c r="F34" s="14"/>
      <c r="G34" s="16">
        <v>3</v>
      </c>
      <c r="H34" s="14">
        <v>1</v>
      </c>
      <c r="I34" s="17">
        <f t="shared" si="0"/>
        <v>2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</row>
    <row r="35" spans="1:92" x14ac:dyDescent="0.25">
      <c r="B35" s="5"/>
      <c r="D35" s="1">
        <v>45</v>
      </c>
      <c r="E35" s="2" t="s">
        <v>111</v>
      </c>
      <c r="F35" s="39" t="s">
        <v>57</v>
      </c>
      <c r="G35" s="8"/>
      <c r="I35" s="11"/>
    </row>
    <row r="36" spans="1:92" x14ac:dyDescent="0.25">
      <c r="B36" s="5"/>
      <c r="C36" s="54"/>
      <c r="D36" s="1">
        <v>46</v>
      </c>
      <c r="E36" s="2" t="s">
        <v>104</v>
      </c>
      <c r="F36" s="39"/>
      <c r="G36" s="8"/>
      <c r="I36" s="11"/>
    </row>
    <row r="37" spans="1:92" x14ac:dyDescent="0.25">
      <c r="B37" s="5"/>
      <c r="D37" s="1">
        <v>47</v>
      </c>
      <c r="E37" t="s">
        <v>104</v>
      </c>
      <c r="G37" s="8"/>
      <c r="I37" s="11"/>
    </row>
    <row r="38" spans="1:92" x14ac:dyDescent="0.25">
      <c r="B38" s="5"/>
      <c r="C38" s="42"/>
      <c r="G38" s="8"/>
      <c r="I38" s="11"/>
    </row>
    <row r="39" spans="1:92" x14ac:dyDescent="0.25">
      <c r="B39" s="5"/>
      <c r="C39" s="42"/>
      <c r="G39" s="8"/>
      <c r="I39" s="11"/>
    </row>
    <row r="40" spans="1:92" x14ac:dyDescent="0.25">
      <c r="B40" s="5"/>
      <c r="G40" s="225" t="s">
        <v>112</v>
      </c>
      <c r="H40" s="226"/>
      <c r="I40" s="227"/>
    </row>
    <row r="41" spans="1:92" ht="15.75" thickBot="1" x14ac:dyDescent="0.3">
      <c r="B41" s="6"/>
      <c r="C41" s="3"/>
      <c r="D41" s="9"/>
      <c r="E41" s="253"/>
      <c r="F41" s="254"/>
      <c r="G41" s="22">
        <f>SUM(G9:G40)</f>
        <v>18</v>
      </c>
      <c r="H41" s="23">
        <f>SUM(H9:H40)</f>
        <v>14</v>
      </c>
      <c r="I41" s="12">
        <f>+G41-H41</f>
        <v>4</v>
      </c>
    </row>
    <row r="43" spans="1:92" ht="15.75" x14ac:dyDescent="0.25">
      <c r="B43" s="10"/>
      <c r="C43" s="10"/>
    </row>
    <row r="44" spans="1:92" x14ac:dyDescent="0.25">
      <c r="B44" s="24" t="s">
        <v>83</v>
      </c>
    </row>
    <row r="45" spans="1:92" x14ac:dyDescent="0.25">
      <c r="B45" s="4" t="s">
        <v>84</v>
      </c>
    </row>
    <row r="46" spans="1:92" x14ac:dyDescent="0.25">
      <c r="B46" t="s">
        <v>85</v>
      </c>
    </row>
  </sheetData>
  <mergeCells count="12">
    <mergeCell ref="E41:F41"/>
    <mergeCell ref="G40:I40"/>
    <mergeCell ref="B2:I3"/>
    <mergeCell ref="B6:C6"/>
    <mergeCell ref="B7:C7"/>
    <mergeCell ref="B9:C9"/>
    <mergeCell ref="B13:C13"/>
    <mergeCell ref="B4:I4"/>
    <mergeCell ref="B17:C17"/>
    <mergeCell ref="B22:C22"/>
    <mergeCell ref="B27:C27"/>
    <mergeCell ref="B34:C3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E9F0A-9B41-4E9F-9812-36B4DE0FB892}">
  <sheetPr>
    <pageSetUpPr fitToPage="1"/>
  </sheetPr>
  <dimension ref="B2:I62"/>
  <sheetViews>
    <sheetView topLeftCell="A3" workbookViewId="0">
      <selection activeCell="L9" sqref="L9"/>
    </sheetView>
  </sheetViews>
  <sheetFormatPr defaultRowHeight="15" x14ac:dyDescent="0.25"/>
  <cols>
    <col min="1" max="1" width="2.5703125" customWidth="1"/>
    <col min="2" max="2" width="14.7109375" customWidth="1"/>
    <col min="3" max="3" width="29.28515625" customWidth="1"/>
    <col min="4" max="4" width="8.28515625" style="1" customWidth="1"/>
    <col min="5" max="5" width="38.710937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55" t="s">
        <v>0</v>
      </c>
      <c r="C2" s="255"/>
      <c r="D2" s="255"/>
      <c r="E2" s="255"/>
      <c r="F2" s="255"/>
      <c r="G2" s="255"/>
      <c r="H2" s="255"/>
      <c r="I2" s="255"/>
    </row>
    <row r="3" spans="2:9" ht="15" customHeight="1" x14ac:dyDescent="0.25">
      <c r="B3" s="255"/>
      <c r="C3" s="255"/>
      <c r="D3" s="255"/>
      <c r="E3" s="255"/>
      <c r="F3" s="255"/>
      <c r="G3" s="255"/>
      <c r="H3" s="255"/>
      <c r="I3" s="255"/>
    </row>
    <row r="4" spans="2:9" ht="21" x14ac:dyDescent="0.35">
      <c r="B4" s="260" t="s">
        <v>86</v>
      </c>
      <c r="C4" s="260"/>
      <c r="D4" s="260"/>
      <c r="E4" s="260"/>
      <c r="F4" s="260"/>
      <c r="G4" s="260"/>
      <c r="H4" s="260"/>
      <c r="I4" s="260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18.75" x14ac:dyDescent="0.3">
      <c r="B6" s="256" t="s">
        <v>87</v>
      </c>
      <c r="C6" s="257"/>
      <c r="D6" s="25"/>
      <c r="E6" s="26"/>
      <c r="F6" s="25"/>
      <c r="G6" s="27"/>
      <c r="H6" s="28"/>
      <c r="I6" s="29"/>
    </row>
    <row r="7" spans="2:9" ht="42" customHeight="1" x14ac:dyDescent="0.25">
      <c r="B7" s="258" t="s">
        <v>113</v>
      </c>
      <c r="C7" s="259"/>
      <c r="D7" s="30" t="s">
        <v>2</v>
      </c>
      <c r="E7" s="31" t="s">
        <v>89</v>
      </c>
      <c r="F7" s="30" t="s">
        <v>114</v>
      </c>
      <c r="G7" s="32" t="s">
        <v>5</v>
      </c>
      <c r="H7" s="30" t="s">
        <v>48</v>
      </c>
      <c r="I7" s="33" t="s">
        <v>7</v>
      </c>
    </row>
    <row r="8" spans="2:9" x14ac:dyDescent="0.25">
      <c r="B8" s="5"/>
      <c r="G8" s="8"/>
      <c r="I8" s="11"/>
    </row>
    <row r="9" spans="2:9" s="2" customFormat="1" ht="15.75" x14ac:dyDescent="0.25">
      <c r="B9" s="223" t="s">
        <v>115</v>
      </c>
      <c r="C9" s="224"/>
      <c r="D9" s="14"/>
      <c r="E9" s="15"/>
      <c r="F9" s="14"/>
      <c r="G9" s="16">
        <v>3</v>
      </c>
      <c r="H9" s="14">
        <v>2</v>
      </c>
      <c r="I9" s="17">
        <f t="shared" ref="I9:I32" si="0">+G9-H9</f>
        <v>1</v>
      </c>
    </row>
    <row r="10" spans="2:9" x14ac:dyDescent="0.25">
      <c r="B10" s="5"/>
      <c r="D10" s="1">
        <v>48</v>
      </c>
      <c r="E10" s="2" t="s">
        <v>116</v>
      </c>
      <c r="F10" s="39" t="s">
        <v>55</v>
      </c>
      <c r="G10" s="8"/>
      <c r="I10" s="11"/>
    </row>
    <row r="11" spans="2:9" x14ac:dyDescent="0.25">
      <c r="B11" s="5"/>
      <c r="D11" s="1">
        <v>49</v>
      </c>
      <c r="E11" s="2" t="s">
        <v>117</v>
      </c>
      <c r="F11" s="39" t="s">
        <v>55</v>
      </c>
      <c r="G11" s="8"/>
      <c r="I11" s="11"/>
    </row>
    <row r="12" spans="2:9" x14ac:dyDescent="0.25">
      <c r="B12" s="5"/>
      <c r="D12" s="1">
        <v>50</v>
      </c>
      <c r="E12" s="2" t="s">
        <v>118</v>
      </c>
      <c r="F12" s="39" t="s">
        <v>57</v>
      </c>
      <c r="G12" s="8"/>
      <c r="I12" s="11"/>
    </row>
    <row r="13" spans="2:9" x14ac:dyDescent="0.25">
      <c r="B13" s="5"/>
      <c r="G13" s="8"/>
      <c r="I13" s="11"/>
    </row>
    <row r="14" spans="2:9" s="2" customFormat="1" ht="15.75" x14ac:dyDescent="0.25">
      <c r="B14" s="223" t="s">
        <v>119</v>
      </c>
      <c r="C14" s="224"/>
      <c r="D14" s="14"/>
      <c r="E14" s="15"/>
      <c r="F14" s="14"/>
      <c r="G14" s="16">
        <v>3</v>
      </c>
      <c r="H14" s="14">
        <v>2</v>
      </c>
      <c r="I14" s="17">
        <f>(G14-H14)</f>
        <v>1</v>
      </c>
    </row>
    <row r="15" spans="2:9" ht="15.75" x14ac:dyDescent="0.25">
      <c r="B15" s="13"/>
      <c r="C15" s="7"/>
      <c r="D15" s="1">
        <v>51</v>
      </c>
      <c r="E15" s="2" t="s">
        <v>120</v>
      </c>
      <c r="F15" s="39"/>
      <c r="G15" s="8"/>
      <c r="I15" s="11"/>
    </row>
    <row r="16" spans="2:9" ht="15.75" x14ac:dyDescent="0.25">
      <c r="B16" s="13"/>
      <c r="C16" s="46"/>
      <c r="D16" s="1">
        <v>52</v>
      </c>
      <c r="E16" s="2" t="s">
        <v>121</v>
      </c>
      <c r="F16" s="39"/>
      <c r="G16" s="8"/>
      <c r="I16" s="11"/>
    </row>
    <row r="17" spans="2:9" ht="15.75" x14ac:dyDescent="0.25">
      <c r="B17" s="13"/>
      <c r="C17" s="40"/>
      <c r="D17" s="1">
        <v>53</v>
      </c>
      <c r="E17" s="2" t="s">
        <v>122</v>
      </c>
      <c r="F17" s="39"/>
      <c r="G17" s="8"/>
      <c r="I17" s="11"/>
    </row>
    <row r="18" spans="2:9" ht="15.75" x14ac:dyDescent="0.25">
      <c r="B18" s="13"/>
      <c r="C18" s="7"/>
      <c r="G18" s="8"/>
      <c r="I18" s="11"/>
    </row>
    <row r="19" spans="2:9" s="2" customFormat="1" ht="15.75" x14ac:dyDescent="0.25">
      <c r="B19" s="223" t="s">
        <v>123</v>
      </c>
      <c r="C19" s="224"/>
      <c r="D19" s="14"/>
      <c r="E19" s="15"/>
      <c r="F19" s="14"/>
      <c r="G19" s="16">
        <v>2</v>
      </c>
      <c r="H19" s="14">
        <v>2</v>
      </c>
      <c r="I19" s="17">
        <f t="shared" si="0"/>
        <v>0</v>
      </c>
    </row>
    <row r="20" spans="2:9" ht="15.75" x14ac:dyDescent="0.25">
      <c r="B20" s="13"/>
      <c r="C20" s="150" t="s">
        <v>124</v>
      </c>
      <c r="D20" s="1">
        <v>54</v>
      </c>
      <c r="E20" s="2" t="s">
        <v>125</v>
      </c>
      <c r="F20" s="39" t="s">
        <v>55</v>
      </c>
      <c r="G20" s="8"/>
      <c r="I20" s="11"/>
    </row>
    <row r="21" spans="2:9" ht="15.75" x14ac:dyDescent="0.25">
      <c r="B21" s="13"/>
      <c r="C21" s="7"/>
      <c r="D21" s="1">
        <v>55</v>
      </c>
      <c r="E21" s="2" t="s">
        <v>126</v>
      </c>
      <c r="F21" s="39" t="s">
        <v>57</v>
      </c>
      <c r="G21" s="8"/>
      <c r="I21" s="11"/>
    </row>
    <row r="22" spans="2:9" ht="15.75" x14ac:dyDescent="0.25">
      <c r="B22" s="13"/>
      <c r="C22" s="7"/>
      <c r="G22" s="8"/>
      <c r="I22" s="11"/>
    </row>
    <row r="23" spans="2:9" s="2" customFormat="1" ht="15.75" x14ac:dyDescent="0.25">
      <c r="B23" s="223" t="s">
        <v>127</v>
      </c>
      <c r="C23" s="224"/>
      <c r="D23" s="14"/>
      <c r="E23" s="15"/>
      <c r="F23" s="14"/>
      <c r="G23" s="16">
        <v>3</v>
      </c>
      <c r="H23" s="14">
        <v>2</v>
      </c>
      <c r="I23" s="17">
        <f t="shared" si="0"/>
        <v>1</v>
      </c>
    </row>
    <row r="24" spans="2:9" ht="15.75" x14ac:dyDescent="0.25">
      <c r="B24" s="13"/>
      <c r="C24" s="7"/>
      <c r="D24" s="1">
        <v>56</v>
      </c>
      <c r="E24" s="2" t="s">
        <v>104</v>
      </c>
      <c r="F24" s="117"/>
      <c r="G24" s="8"/>
      <c r="I24" s="11"/>
    </row>
    <row r="25" spans="2:9" ht="15.75" x14ac:dyDescent="0.25">
      <c r="B25" s="13"/>
      <c r="C25" s="7"/>
      <c r="D25" s="1">
        <v>57</v>
      </c>
      <c r="E25" s="2" t="s">
        <v>43</v>
      </c>
      <c r="F25" s="39" t="s">
        <v>55</v>
      </c>
      <c r="G25" s="8"/>
      <c r="I25" s="11"/>
    </row>
    <row r="26" spans="2:9" ht="15.75" x14ac:dyDescent="0.25">
      <c r="B26" s="13"/>
      <c r="C26" s="7"/>
      <c r="D26" s="1">
        <v>58</v>
      </c>
      <c r="E26" s="2" t="s">
        <v>128</v>
      </c>
      <c r="F26" s="39" t="s">
        <v>55</v>
      </c>
      <c r="G26" s="8"/>
      <c r="I26" s="11"/>
    </row>
    <row r="27" spans="2:9" ht="15.75" x14ac:dyDescent="0.25">
      <c r="B27" s="13"/>
      <c r="C27" s="7"/>
      <c r="G27" s="8"/>
      <c r="I27" s="11"/>
    </row>
    <row r="28" spans="2:9" ht="15.75" x14ac:dyDescent="0.25">
      <c r="B28" s="223" t="s">
        <v>129</v>
      </c>
      <c r="C28" s="224"/>
      <c r="D28" s="14"/>
      <c r="E28" s="15"/>
      <c r="F28" s="14"/>
      <c r="G28" s="16">
        <v>2</v>
      </c>
      <c r="H28" s="14">
        <v>2</v>
      </c>
      <c r="I28" s="17">
        <f t="shared" si="0"/>
        <v>0</v>
      </c>
    </row>
    <row r="29" spans="2:9" x14ac:dyDescent="0.25">
      <c r="B29" s="5"/>
      <c r="D29" s="1">
        <v>59</v>
      </c>
      <c r="E29" s="2" t="s">
        <v>130</v>
      </c>
      <c r="F29" s="39" t="s">
        <v>57</v>
      </c>
      <c r="G29" s="8"/>
      <c r="I29" s="11"/>
    </row>
    <row r="30" spans="2:9" x14ac:dyDescent="0.25">
      <c r="B30" s="5"/>
      <c r="D30" s="1">
        <v>60</v>
      </c>
      <c r="E30" s="2" t="s">
        <v>131</v>
      </c>
      <c r="F30" s="39" t="s">
        <v>57</v>
      </c>
      <c r="G30" s="8"/>
      <c r="I30" s="11"/>
    </row>
    <row r="31" spans="2:9" x14ac:dyDescent="0.25">
      <c r="B31" s="5"/>
      <c r="G31" s="8"/>
      <c r="I31" s="11"/>
    </row>
    <row r="32" spans="2:9" ht="15.75" x14ac:dyDescent="0.25">
      <c r="B32" s="223" t="s">
        <v>132</v>
      </c>
      <c r="C32" s="224"/>
      <c r="D32" s="14"/>
      <c r="E32" s="15"/>
      <c r="F32" s="14"/>
      <c r="G32" s="16">
        <v>3</v>
      </c>
      <c r="H32" s="14">
        <v>3</v>
      </c>
      <c r="I32" s="17">
        <f t="shared" si="0"/>
        <v>0</v>
      </c>
    </row>
    <row r="33" spans="2:9" x14ac:dyDescent="0.25">
      <c r="B33" s="5"/>
      <c r="D33" s="1">
        <v>61</v>
      </c>
      <c r="E33" s="2" t="s">
        <v>133</v>
      </c>
      <c r="F33" s="119" t="s">
        <v>57</v>
      </c>
      <c r="G33" s="8"/>
      <c r="I33" s="11"/>
    </row>
    <row r="34" spans="2:9" x14ac:dyDescent="0.25">
      <c r="B34" s="5"/>
      <c r="D34" s="1">
        <v>62</v>
      </c>
      <c r="E34" s="2" t="s">
        <v>134</v>
      </c>
      <c r="F34" s="119" t="s">
        <v>57</v>
      </c>
      <c r="G34" s="8"/>
      <c r="I34" s="11"/>
    </row>
    <row r="35" spans="2:9" x14ac:dyDescent="0.25">
      <c r="B35" s="5"/>
      <c r="D35" s="1">
        <v>63</v>
      </c>
      <c r="E35" s="2" t="s">
        <v>135</v>
      </c>
      <c r="F35" s="39" t="s">
        <v>57</v>
      </c>
      <c r="G35" s="8"/>
      <c r="I35" s="11"/>
    </row>
    <row r="36" spans="2:9" x14ac:dyDescent="0.25">
      <c r="B36" s="5"/>
      <c r="G36" s="8"/>
      <c r="I36" s="11"/>
    </row>
    <row r="37" spans="2:9" ht="15.75" x14ac:dyDescent="0.25">
      <c r="B37" s="223" t="s">
        <v>136</v>
      </c>
      <c r="C37" s="224"/>
      <c r="D37" s="14"/>
      <c r="E37" s="15"/>
      <c r="F37" s="14"/>
      <c r="G37" s="16">
        <v>2</v>
      </c>
      <c r="H37" s="14">
        <v>2</v>
      </c>
      <c r="I37" s="17">
        <f t="shared" ref="I37" si="1">+G37-H37</f>
        <v>0</v>
      </c>
    </row>
    <row r="38" spans="2:9" x14ac:dyDescent="0.25">
      <c r="B38" s="5"/>
      <c r="D38" s="1">
        <v>64</v>
      </c>
      <c r="E38" s="2" t="s">
        <v>137</v>
      </c>
      <c r="F38" s="39" t="s">
        <v>57</v>
      </c>
      <c r="G38" s="8"/>
      <c r="I38" s="11"/>
    </row>
    <row r="39" spans="2:9" x14ac:dyDescent="0.25">
      <c r="B39" s="5"/>
      <c r="C39" s="46"/>
      <c r="D39" s="1">
        <v>65</v>
      </c>
      <c r="E39" s="2" t="s">
        <v>138</v>
      </c>
      <c r="F39" s="39" t="s">
        <v>55</v>
      </c>
      <c r="G39" s="8"/>
      <c r="I39" s="11"/>
    </row>
    <row r="40" spans="2:9" x14ac:dyDescent="0.25">
      <c r="B40" s="5"/>
      <c r="G40" s="8"/>
      <c r="I40" s="11"/>
    </row>
    <row r="41" spans="2:9" ht="15.75" x14ac:dyDescent="0.25">
      <c r="B41" s="223" t="s">
        <v>139</v>
      </c>
      <c r="C41" s="224"/>
      <c r="D41" s="14"/>
      <c r="E41" s="15"/>
      <c r="F41" s="14"/>
      <c r="G41" s="16">
        <v>2</v>
      </c>
      <c r="H41" s="14">
        <v>1</v>
      </c>
      <c r="I41" s="17">
        <f t="shared" ref="I41" si="2">+G41-H41</f>
        <v>1</v>
      </c>
    </row>
    <row r="42" spans="2:9" x14ac:dyDescent="0.25">
      <c r="B42" s="5"/>
      <c r="D42" s="1">
        <v>66</v>
      </c>
      <c r="E42" s="2" t="s">
        <v>140</v>
      </c>
      <c r="F42" s="39" t="s">
        <v>57</v>
      </c>
      <c r="G42" s="8"/>
      <c r="I42" s="11"/>
    </row>
    <row r="43" spans="2:9" x14ac:dyDescent="0.25">
      <c r="B43" s="5"/>
      <c r="D43" s="1">
        <v>67</v>
      </c>
      <c r="E43" s="2" t="s">
        <v>104</v>
      </c>
      <c r="F43" s="39"/>
      <c r="G43" s="8"/>
      <c r="I43" s="11"/>
    </row>
    <row r="44" spans="2:9" x14ac:dyDescent="0.25">
      <c r="B44" s="5"/>
      <c r="G44" s="8"/>
      <c r="I44" s="11"/>
    </row>
    <row r="45" spans="2:9" ht="15.75" x14ac:dyDescent="0.25">
      <c r="B45" s="223" t="s">
        <v>141</v>
      </c>
      <c r="C45" s="224"/>
      <c r="D45" s="14"/>
      <c r="E45" s="15"/>
      <c r="F45" s="14"/>
      <c r="G45" s="16">
        <v>2</v>
      </c>
      <c r="H45" s="14">
        <v>2</v>
      </c>
      <c r="I45" s="17">
        <f t="shared" ref="I45" si="3">+G45-H45</f>
        <v>0</v>
      </c>
    </row>
    <row r="46" spans="2:9" x14ac:dyDescent="0.25">
      <c r="B46" s="5"/>
      <c r="D46" s="1">
        <v>68</v>
      </c>
      <c r="E46" s="2" t="s">
        <v>142</v>
      </c>
      <c r="F46" s="39" t="s">
        <v>55</v>
      </c>
      <c r="G46" s="8"/>
      <c r="I46" s="11"/>
    </row>
    <row r="47" spans="2:9" x14ac:dyDescent="0.25">
      <c r="B47" s="5"/>
      <c r="D47" s="1">
        <v>69</v>
      </c>
      <c r="E47" s="2" t="s">
        <v>143</v>
      </c>
      <c r="F47" s="39" t="s">
        <v>55</v>
      </c>
      <c r="G47" s="8"/>
      <c r="I47" s="11"/>
    </row>
    <row r="48" spans="2:9" x14ac:dyDescent="0.25">
      <c r="B48" s="5"/>
      <c r="G48" s="8"/>
      <c r="I48" s="11"/>
    </row>
    <row r="49" spans="2:9" ht="15.75" x14ac:dyDescent="0.25">
      <c r="B49" s="223" t="s">
        <v>144</v>
      </c>
      <c r="C49" s="224"/>
      <c r="D49" s="14"/>
      <c r="E49" s="15"/>
      <c r="F49" s="14"/>
      <c r="G49" s="16">
        <v>3</v>
      </c>
      <c r="H49" s="14">
        <v>2</v>
      </c>
      <c r="I49" s="17">
        <v>1</v>
      </c>
    </row>
    <row r="50" spans="2:9" x14ac:dyDescent="0.25">
      <c r="B50" s="5"/>
      <c r="C50" s="46"/>
      <c r="D50" s="39">
        <v>70</v>
      </c>
      <c r="E50" s="2" t="s">
        <v>145</v>
      </c>
      <c r="F50" s="39" t="s">
        <v>55</v>
      </c>
      <c r="G50" s="8"/>
      <c r="I50" s="11"/>
    </row>
    <row r="51" spans="2:9" x14ac:dyDescent="0.25">
      <c r="B51" s="5"/>
      <c r="C51" s="46"/>
      <c r="D51" s="1">
        <v>71</v>
      </c>
      <c r="E51" s="2" t="s">
        <v>104</v>
      </c>
      <c r="F51" s="117"/>
      <c r="G51" s="8"/>
      <c r="I51" s="11"/>
    </row>
    <row r="52" spans="2:9" x14ac:dyDescent="0.25">
      <c r="B52" s="5"/>
      <c r="D52" s="1">
        <v>72</v>
      </c>
      <c r="E52" s="2" t="s">
        <v>146</v>
      </c>
      <c r="F52" s="39" t="s">
        <v>57</v>
      </c>
      <c r="G52" s="8"/>
      <c r="I52" s="11"/>
    </row>
    <row r="53" spans="2:9" x14ac:dyDescent="0.25">
      <c r="B53" s="5"/>
      <c r="G53" s="8"/>
      <c r="I53" s="11"/>
    </row>
    <row r="54" spans="2:9" x14ac:dyDescent="0.25">
      <c r="B54" s="5"/>
      <c r="G54" s="8"/>
      <c r="I54" s="11"/>
    </row>
    <row r="55" spans="2:9" x14ac:dyDescent="0.25">
      <c r="B55" s="5"/>
      <c r="G55" s="8"/>
      <c r="I55" s="11"/>
    </row>
    <row r="56" spans="2:9" x14ac:dyDescent="0.25">
      <c r="B56" s="5"/>
      <c r="G56" s="225" t="s">
        <v>112</v>
      </c>
      <c r="H56" s="226"/>
      <c r="I56" s="227"/>
    </row>
    <row r="57" spans="2:9" ht="15.75" thickBot="1" x14ac:dyDescent="0.3">
      <c r="B57" s="6"/>
      <c r="C57" s="3"/>
      <c r="D57" s="9"/>
      <c r="E57" s="253"/>
      <c r="F57" s="254"/>
      <c r="G57" s="18">
        <f>SUM(G9:G56)</f>
        <v>25</v>
      </c>
      <c r="H57" s="19">
        <f>SUM(H9:H56)</f>
        <v>20</v>
      </c>
      <c r="I57" s="12">
        <f>SUM(I9:I56)</f>
        <v>5</v>
      </c>
    </row>
    <row r="59" spans="2:9" ht="15.75" x14ac:dyDescent="0.25">
      <c r="B59" s="10"/>
      <c r="C59" s="10"/>
    </row>
    <row r="60" spans="2:9" x14ac:dyDescent="0.25">
      <c r="B60" s="24" t="s">
        <v>83</v>
      </c>
    </row>
    <row r="61" spans="2:9" x14ac:dyDescent="0.25">
      <c r="B61" s="4" t="s">
        <v>84</v>
      </c>
    </row>
    <row r="62" spans="2:9" x14ac:dyDescent="0.25">
      <c r="B62" t="s">
        <v>85</v>
      </c>
    </row>
  </sheetData>
  <mergeCells count="16">
    <mergeCell ref="G56:I56"/>
    <mergeCell ref="E57:F57"/>
    <mergeCell ref="B37:C37"/>
    <mergeCell ref="B41:C41"/>
    <mergeCell ref="B45:C45"/>
    <mergeCell ref="B49:C49"/>
    <mergeCell ref="B19:C19"/>
    <mergeCell ref="B23:C23"/>
    <mergeCell ref="B28:C28"/>
    <mergeCell ref="B32:C32"/>
    <mergeCell ref="B2:I3"/>
    <mergeCell ref="B6:C6"/>
    <mergeCell ref="B7:C7"/>
    <mergeCell ref="B9:C9"/>
    <mergeCell ref="B14:C14"/>
    <mergeCell ref="B4:I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9D64B-BE39-4787-AB52-71684ED07C11}">
  <sheetPr>
    <pageSetUpPr fitToPage="1"/>
  </sheetPr>
  <dimension ref="B2:I61"/>
  <sheetViews>
    <sheetView zoomScaleNormal="100" workbookViewId="0">
      <selection activeCell="E59" sqref="E59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55" t="s">
        <v>0</v>
      </c>
      <c r="C2" s="255"/>
      <c r="D2" s="255"/>
      <c r="E2" s="255"/>
      <c r="F2" s="255"/>
      <c r="G2" s="255"/>
      <c r="H2" s="255"/>
      <c r="I2" s="255"/>
    </row>
    <row r="3" spans="2:9" ht="15" customHeight="1" x14ac:dyDescent="0.25">
      <c r="B3" s="255"/>
      <c r="C3" s="255"/>
      <c r="D3" s="255"/>
      <c r="E3" s="255"/>
      <c r="F3" s="255"/>
      <c r="G3" s="255"/>
      <c r="H3" s="255"/>
      <c r="I3" s="255"/>
    </row>
    <row r="4" spans="2:9" ht="21" x14ac:dyDescent="0.35">
      <c r="B4" s="260" t="s">
        <v>86</v>
      </c>
      <c r="C4" s="260"/>
      <c r="D4" s="260"/>
      <c r="E4" s="260"/>
      <c r="F4" s="260"/>
      <c r="G4" s="260"/>
      <c r="H4" s="260"/>
      <c r="I4" s="260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18.75" x14ac:dyDescent="0.3">
      <c r="B6" s="256" t="s">
        <v>87</v>
      </c>
      <c r="C6" s="257"/>
      <c r="D6" s="25"/>
      <c r="E6" s="26"/>
      <c r="F6" s="25"/>
      <c r="G6" s="27"/>
      <c r="H6" s="28"/>
      <c r="I6" s="29"/>
    </row>
    <row r="7" spans="2:9" ht="42" customHeight="1" x14ac:dyDescent="0.25">
      <c r="B7" s="258" t="s">
        <v>147</v>
      </c>
      <c r="C7" s="259"/>
      <c r="D7" s="30" t="s">
        <v>2</v>
      </c>
      <c r="E7" s="31" t="s">
        <v>89</v>
      </c>
      <c r="F7" s="30" t="s">
        <v>114</v>
      </c>
      <c r="G7" s="32" t="s">
        <v>5</v>
      </c>
      <c r="H7" s="30" t="s">
        <v>48</v>
      </c>
      <c r="I7" s="33" t="s">
        <v>7</v>
      </c>
    </row>
    <row r="8" spans="2:9" x14ac:dyDescent="0.25">
      <c r="B8" s="5"/>
      <c r="G8" s="8"/>
      <c r="I8" s="11"/>
    </row>
    <row r="9" spans="2:9" s="2" customFormat="1" ht="15.75" x14ac:dyDescent="0.25">
      <c r="B9" s="223" t="s">
        <v>148</v>
      </c>
      <c r="C9" s="224"/>
      <c r="D9" s="14"/>
      <c r="E9" s="15"/>
      <c r="F9" s="14"/>
      <c r="G9" s="16">
        <v>3</v>
      </c>
      <c r="H9" s="14">
        <v>1</v>
      </c>
      <c r="I9" s="17">
        <f t="shared" ref="I9:I31" si="0">+G9-H9</f>
        <v>2</v>
      </c>
    </row>
    <row r="10" spans="2:9" x14ac:dyDescent="0.25">
      <c r="B10" s="5"/>
      <c r="C10" s="41"/>
      <c r="D10" s="1">
        <v>73</v>
      </c>
      <c r="E10" s="2" t="s">
        <v>149</v>
      </c>
      <c r="F10" s="117"/>
      <c r="G10" s="8"/>
      <c r="I10" s="11"/>
    </row>
    <row r="11" spans="2:9" x14ac:dyDescent="0.25">
      <c r="B11" s="5"/>
      <c r="C11" s="41"/>
      <c r="D11" s="1">
        <v>74</v>
      </c>
      <c r="E11" s="135" t="s">
        <v>104</v>
      </c>
      <c r="F11" s="117"/>
      <c r="G11" s="8"/>
      <c r="I11" s="11"/>
    </row>
    <row r="12" spans="2:9" x14ac:dyDescent="0.25">
      <c r="B12" s="5"/>
      <c r="C12" s="41"/>
      <c r="D12" s="1">
        <v>75</v>
      </c>
      <c r="E12" s="135" t="s">
        <v>104</v>
      </c>
      <c r="F12" s="117"/>
      <c r="G12" s="8"/>
      <c r="I12" s="11"/>
    </row>
    <row r="13" spans="2:9" x14ac:dyDescent="0.25">
      <c r="B13" s="5"/>
      <c r="G13" s="8"/>
      <c r="I13" s="11"/>
    </row>
    <row r="14" spans="2:9" s="2" customFormat="1" ht="15.75" x14ac:dyDescent="0.25">
      <c r="B14" s="223" t="s">
        <v>150</v>
      </c>
      <c r="C14" s="224"/>
      <c r="D14" s="14"/>
      <c r="E14" s="15"/>
      <c r="F14" s="14"/>
      <c r="G14" s="16">
        <v>3</v>
      </c>
      <c r="H14" s="14">
        <v>2</v>
      </c>
      <c r="I14" s="17">
        <f t="shared" si="0"/>
        <v>1</v>
      </c>
    </row>
    <row r="15" spans="2:9" ht="15.75" x14ac:dyDescent="0.25">
      <c r="B15" s="13"/>
      <c r="C15" s="45"/>
      <c r="D15" s="1">
        <v>76</v>
      </c>
      <c r="E15" s="2" t="s">
        <v>151</v>
      </c>
      <c r="F15" s="39"/>
      <c r="G15" s="8"/>
      <c r="I15" s="11"/>
    </row>
    <row r="16" spans="2:9" ht="15.75" x14ac:dyDescent="0.25">
      <c r="B16" s="13"/>
      <c r="C16" s="45"/>
      <c r="D16" s="1">
        <v>77</v>
      </c>
      <c r="E16" s="2" t="s">
        <v>152</v>
      </c>
      <c r="F16" s="39"/>
      <c r="G16" s="8"/>
      <c r="I16" s="11"/>
    </row>
    <row r="17" spans="2:9" ht="15.75" x14ac:dyDescent="0.25">
      <c r="B17" s="13"/>
      <c r="C17" s="7"/>
      <c r="D17" s="1">
        <v>78</v>
      </c>
      <c r="E17" s="2" t="s">
        <v>104</v>
      </c>
      <c r="F17" s="39"/>
      <c r="G17" s="8"/>
      <c r="I17" s="11"/>
    </row>
    <row r="18" spans="2:9" ht="15.75" x14ac:dyDescent="0.25">
      <c r="B18" s="13"/>
      <c r="C18" s="7"/>
      <c r="G18" s="8"/>
      <c r="I18" s="11"/>
    </row>
    <row r="19" spans="2:9" s="2" customFormat="1" ht="15.75" x14ac:dyDescent="0.25">
      <c r="B19" s="223" t="s">
        <v>153</v>
      </c>
      <c r="C19" s="224"/>
      <c r="D19" s="14"/>
      <c r="E19" s="15"/>
      <c r="F19" s="14"/>
      <c r="G19" s="16">
        <v>2</v>
      </c>
      <c r="H19" s="14">
        <v>2</v>
      </c>
      <c r="I19" s="17">
        <f t="shared" si="0"/>
        <v>0</v>
      </c>
    </row>
    <row r="20" spans="2:9" ht="15.75" x14ac:dyDescent="0.25">
      <c r="B20" s="13"/>
      <c r="C20" s="7"/>
      <c r="D20" s="1">
        <v>79</v>
      </c>
      <c r="E20" s="2" t="s">
        <v>154</v>
      </c>
      <c r="F20" s="39" t="s">
        <v>55</v>
      </c>
      <c r="G20" s="8"/>
      <c r="I20" s="11"/>
    </row>
    <row r="21" spans="2:9" ht="15.75" x14ac:dyDescent="0.25">
      <c r="B21" s="13"/>
      <c r="C21" s="7"/>
      <c r="D21" s="1">
        <v>80</v>
      </c>
      <c r="E21" s="2" t="s">
        <v>155</v>
      </c>
      <c r="F21" s="39" t="s">
        <v>55</v>
      </c>
      <c r="G21" s="8"/>
      <c r="I21" s="11"/>
    </row>
    <row r="22" spans="2:9" ht="15.75" x14ac:dyDescent="0.25">
      <c r="B22" s="13"/>
      <c r="C22" s="7"/>
      <c r="E22" s="2"/>
      <c r="G22" s="8"/>
      <c r="I22" s="11"/>
    </row>
    <row r="23" spans="2:9" s="2" customFormat="1" ht="15.75" x14ac:dyDescent="0.25">
      <c r="B23" s="223" t="s">
        <v>156</v>
      </c>
      <c r="C23" s="224"/>
      <c r="D23" s="14"/>
      <c r="E23" s="15"/>
      <c r="F23" s="14"/>
      <c r="G23" s="16">
        <v>2</v>
      </c>
      <c r="H23" s="14">
        <v>2</v>
      </c>
      <c r="I23" s="17">
        <f t="shared" si="0"/>
        <v>0</v>
      </c>
    </row>
    <row r="24" spans="2:9" ht="15.75" x14ac:dyDescent="0.25">
      <c r="B24" s="13"/>
      <c r="C24" s="7"/>
      <c r="D24" s="1">
        <v>82</v>
      </c>
      <c r="E24" t="s">
        <v>157</v>
      </c>
      <c r="F24" s="1" t="s">
        <v>57</v>
      </c>
      <c r="G24" s="8"/>
      <c r="I24" s="11"/>
    </row>
    <row r="25" spans="2:9" ht="15.75" x14ac:dyDescent="0.25">
      <c r="B25" s="13"/>
      <c r="C25" s="7"/>
      <c r="D25" s="1">
        <v>83</v>
      </c>
      <c r="E25" s="2" t="s">
        <v>158</v>
      </c>
      <c r="F25" s="39" t="s">
        <v>55</v>
      </c>
      <c r="G25" s="8"/>
      <c r="I25" s="11"/>
    </row>
    <row r="26" spans="2:9" ht="15.75" x14ac:dyDescent="0.25">
      <c r="B26" s="13"/>
      <c r="C26" s="7"/>
      <c r="G26" s="8"/>
      <c r="I26" s="11"/>
    </row>
    <row r="27" spans="2:9" ht="15.75" x14ac:dyDescent="0.25">
      <c r="B27" s="223" t="s">
        <v>159</v>
      </c>
      <c r="C27" s="224"/>
      <c r="D27" s="14"/>
      <c r="E27" s="15"/>
      <c r="F27" s="14"/>
      <c r="G27" s="16">
        <v>2</v>
      </c>
      <c r="H27" s="14">
        <v>2</v>
      </c>
      <c r="I27" s="17">
        <f t="shared" si="0"/>
        <v>0</v>
      </c>
    </row>
    <row r="28" spans="2:9" x14ac:dyDescent="0.25">
      <c r="B28" s="5"/>
      <c r="D28" s="1">
        <v>84</v>
      </c>
      <c r="E28" s="2" t="s">
        <v>160</v>
      </c>
      <c r="F28" s="39" t="s">
        <v>57</v>
      </c>
      <c r="G28" s="8"/>
      <c r="I28" s="11"/>
    </row>
    <row r="29" spans="2:9" x14ac:dyDescent="0.25">
      <c r="B29" s="5"/>
      <c r="D29" s="1">
        <v>85</v>
      </c>
      <c r="E29" s="2" t="s">
        <v>161</v>
      </c>
      <c r="F29" s="39" t="s">
        <v>57</v>
      </c>
      <c r="G29" s="8"/>
      <c r="I29" s="11"/>
    </row>
    <row r="30" spans="2:9" x14ac:dyDescent="0.25">
      <c r="B30" s="5"/>
      <c r="G30" s="8"/>
      <c r="I30" s="11"/>
    </row>
    <row r="31" spans="2:9" ht="15.75" x14ac:dyDescent="0.25">
      <c r="B31" s="223" t="s">
        <v>162</v>
      </c>
      <c r="C31" s="224"/>
      <c r="D31" s="14"/>
      <c r="E31" s="15"/>
      <c r="F31" s="14"/>
      <c r="G31" s="16">
        <v>2</v>
      </c>
      <c r="H31" s="14">
        <v>1</v>
      </c>
      <c r="I31" s="17">
        <f t="shared" si="0"/>
        <v>1</v>
      </c>
    </row>
    <row r="32" spans="2:9" x14ac:dyDescent="0.25">
      <c r="B32" s="5"/>
      <c r="D32" s="1">
        <v>86</v>
      </c>
      <c r="E32" s="2" t="s">
        <v>163</v>
      </c>
      <c r="F32" s="1" t="s">
        <v>57</v>
      </c>
      <c r="G32" s="8"/>
      <c r="I32" s="11"/>
    </row>
    <row r="33" spans="2:9" x14ac:dyDescent="0.25">
      <c r="B33" s="5"/>
      <c r="D33" s="1">
        <v>87</v>
      </c>
      <c r="E33" s="2" t="s">
        <v>104</v>
      </c>
      <c r="G33" s="8"/>
      <c r="I33" s="11"/>
    </row>
    <row r="34" spans="2:9" x14ac:dyDescent="0.25">
      <c r="B34" s="5"/>
      <c r="G34" s="8"/>
      <c r="I34" s="11"/>
    </row>
    <row r="35" spans="2:9" ht="15.75" x14ac:dyDescent="0.25">
      <c r="B35" s="223" t="s">
        <v>164</v>
      </c>
      <c r="C35" s="224"/>
      <c r="D35" s="14"/>
      <c r="E35" s="15"/>
      <c r="F35" s="14"/>
      <c r="G35" s="16">
        <v>2</v>
      </c>
      <c r="H35" s="14">
        <v>2</v>
      </c>
      <c r="I35" s="17">
        <f t="shared" ref="I35" si="1">+G35-H35</f>
        <v>0</v>
      </c>
    </row>
    <row r="36" spans="2:9" x14ac:dyDescent="0.25">
      <c r="B36" s="5"/>
      <c r="D36" s="1">
        <v>88</v>
      </c>
      <c r="E36" s="2" t="s">
        <v>165</v>
      </c>
      <c r="F36" s="39" t="s">
        <v>57</v>
      </c>
      <c r="G36" s="8"/>
      <c r="I36" s="11"/>
    </row>
    <row r="37" spans="2:9" x14ac:dyDescent="0.25">
      <c r="B37" s="5"/>
      <c r="D37" s="1">
        <v>89</v>
      </c>
      <c r="E37" s="2" t="s">
        <v>166</v>
      </c>
      <c r="F37" s="39" t="s">
        <v>57</v>
      </c>
      <c r="G37" s="8"/>
      <c r="I37" s="11"/>
    </row>
    <row r="38" spans="2:9" x14ac:dyDescent="0.25">
      <c r="B38" s="5"/>
      <c r="G38" s="8"/>
      <c r="I38" s="11"/>
    </row>
    <row r="39" spans="2:9" ht="15.75" x14ac:dyDescent="0.25">
      <c r="B39" s="223" t="s">
        <v>167</v>
      </c>
      <c r="C39" s="224"/>
      <c r="D39" s="14"/>
      <c r="E39" s="15"/>
      <c r="F39" s="14"/>
      <c r="G39" s="16">
        <v>2</v>
      </c>
      <c r="H39" s="14">
        <v>1</v>
      </c>
      <c r="I39" s="17">
        <f t="shared" ref="I39" si="2">+G39-H39</f>
        <v>1</v>
      </c>
    </row>
    <row r="40" spans="2:9" x14ac:dyDescent="0.25">
      <c r="B40" s="5"/>
      <c r="D40" s="1">
        <v>90</v>
      </c>
      <c r="E40" s="2" t="s">
        <v>168</v>
      </c>
      <c r="F40" s="39" t="s">
        <v>55</v>
      </c>
      <c r="G40" s="8"/>
      <c r="I40" s="11"/>
    </row>
    <row r="41" spans="2:9" x14ac:dyDescent="0.25">
      <c r="B41" s="5"/>
      <c r="D41" s="1">
        <v>91</v>
      </c>
      <c r="E41" s="2" t="s">
        <v>104</v>
      </c>
      <c r="F41" s="117"/>
      <c r="G41" s="8"/>
      <c r="I41" s="11"/>
    </row>
    <row r="42" spans="2:9" x14ac:dyDescent="0.25">
      <c r="B42" s="5"/>
      <c r="G42" s="8"/>
      <c r="I42" s="11"/>
    </row>
    <row r="43" spans="2:9" ht="15.75" x14ac:dyDescent="0.25">
      <c r="B43" s="223" t="s">
        <v>169</v>
      </c>
      <c r="C43" s="224"/>
      <c r="D43" s="14"/>
      <c r="E43" s="15"/>
      <c r="F43" s="14"/>
      <c r="G43" s="16">
        <v>2</v>
      </c>
      <c r="H43" s="14">
        <v>1</v>
      </c>
      <c r="I43" s="17">
        <f t="shared" ref="I43" si="3">+G43-H43</f>
        <v>1</v>
      </c>
    </row>
    <row r="44" spans="2:9" x14ac:dyDescent="0.25">
      <c r="B44" s="5"/>
      <c r="D44" s="1">
        <v>92</v>
      </c>
      <c r="E44" s="2" t="s">
        <v>170</v>
      </c>
      <c r="F44" s="39" t="s">
        <v>57</v>
      </c>
      <c r="G44" s="8"/>
      <c r="I44" s="11"/>
    </row>
    <row r="45" spans="2:9" x14ac:dyDescent="0.25">
      <c r="B45" s="5"/>
      <c r="D45" s="1">
        <v>93</v>
      </c>
      <c r="E45" s="2" t="s">
        <v>104</v>
      </c>
      <c r="F45" s="39"/>
      <c r="G45" s="8"/>
      <c r="I45" s="11"/>
    </row>
    <row r="46" spans="2:9" x14ac:dyDescent="0.25">
      <c r="B46" s="5"/>
      <c r="G46" s="8"/>
      <c r="I46" s="11"/>
    </row>
    <row r="47" spans="2:9" ht="15.75" x14ac:dyDescent="0.25">
      <c r="B47" s="223" t="s">
        <v>171</v>
      </c>
      <c r="C47" s="224"/>
      <c r="D47" s="14"/>
      <c r="E47" s="15"/>
      <c r="F47" s="14"/>
      <c r="G47" s="16">
        <v>2</v>
      </c>
      <c r="H47" s="14">
        <v>2</v>
      </c>
      <c r="I47" s="17">
        <f t="shared" ref="I47" si="4">+G47-H47</f>
        <v>0</v>
      </c>
    </row>
    <row r="48" spans="2:9" ht="15.75" x14ac:dyDescent="0.25">
      <c r="B48" s="34"/>
      <c r="C48" s="50"/>
      <c r="D48" s="39">
        <v>94</v>
      </c>
      <c r="E48" s="2" t="s">
        <v>172</v>
      </c>
      <c r="F48" s="39" t="s">
        <v>57</v>
      </c>
      <c r="G48" s="37"/>
      <c r="H48" s="36"/>
      <c r="I48" s="38"/>
    </row>
    <row r="49" spans="2:9" ht="15.75" x14ac:dyDescent="0.25">
      <c r="B49" s="34"/>
      <c r="C49" s="50"/>
      <c r="D49" s="39">
        <v>95</v>
      </c>
      <c r="E49" s="2" t="s">
        <v>173</v>
      </c>
      <c r="F49" s="39" t="s">
        <v>57</v>
      </c>
      <c r="G49" s="37"/>
      <c r="H49" s="36"/>
      <c r="I49" s="38"/>
    </row>
    <row r="50" spans="2:9" x14ac:dyDescent="0.25">
      <c r="B50" s="5"/>
      <c r="G50" s="8"/>
      <c r="I50" s="11"/>
    </row>
    <row r="51" spans="2:9" ht="15.75" x14ac:dyDescent="0.25">
      <c r="B51" s="223" t="s">
        <v>174</v>
      </c>
      <c r="C51" s="224"/>
      <c r="D51" s="14"/>
      <c r="E51" s="15"/>
      <c r="F51" s="14"/>
      <c r="G51" s="16">
        <v>2</v>
      </c>
      <c r="H51" s="14">
        <v>1</v>
      </c>
      <c r="I51" s="17">
        <f t="shared" ref="I51" si="5">+G51-H51</f>
        <v>1</v>
      </c>
    </row>
    <row r="52" spans="2:9" x14ac:dyDescent="0.25">
      <c r="B52" s="5"/>
      <c r="D52" s="1">
        <v>96</v>
      </c>
      <c r="E52" s="2" t="s">
        <v>104</v>
      </c>
      <c r="G52" s="8"/>
      <c r="I52" s="11"/>
    </row>
    <row r="53" spans="2:9" x14ac:dyDescent="0.25">
      <c r="B53" s="5"/>
      <c r="D53" s="1">
        <v>97</v>
      </c>
      <c r="E53" s="2" t="s">
        <v>175</v>
      </c>
      <c r="F53" s="39" t="s">
        <v>176</v>
      </c>
      <c r="G53" s="8"/>
      <c r="I53" s="11"/>
    </row>
    <row r="54" spans="2:9" x14ac:dyDescent="0.25">
      <c r="B54" s="5"/>
      <c r="G54" s="8"/>
      <c r="I54" s="11"/>
    </row>
    <row r="55" spans="2:9" x14ac:dyDescent="0.25">
      <c r="B55" s="5"/>
      <c r="G55" s="225" t="s">
        <v>112</v>
      </c>
      <c r="H55" s="226"/>
      <c r="I55" s="227"/>
    </row>
    <row r="56" spans="2:9" ht="15.75" thickBot="1" x14ac:dyDescent="0.3">
      <c r="B56" s="6"/>
      <c r="C56" s="3"/>
      <c r="D56" s="9"/>
      <c r="E56" s="253"/>
      <c r="F56" s="254"/>
      <c r="G56" s="18">
        <f>SUM(G9:G55)</f>
        <v>24</v>
      </c>
      <c r="H56" s="19">
        <f>SUM(H9:H55)</f>
        <v>17</v>
      </c>
      <c r="I56" s="12">
        <f>SUM(I9:I55)</f>
        <v>7</v>
      </c>
    </row>
    <row r="58" spans="2:9" ht="15.75" x14ac:dyDescent="0.25">
      <c r="B58" s="10"/>
      <c r="C58" s="10"/>
    </row>
    <row r="59" spans="2:9" x14ac:dyDescent="0.25">
      <c r="B59" s="24" t="s">
        <v>83</v>
      </c>
    </row>
    <row r="60" spans="2:9" x14ac:dyDescent="0.25">
      <c r="B60" s="4" t="s">
        <v>84</v>
      </c>
    </row>
    <row r="61" spans="2:9" x14ac:dyDescent="0.25">
      <c r="B61" t="s">
        <v>85</v>
      </c>
    </row>
  </sheetData>
  <mergeCells count="17">
    <mergeCell ref="B39:C39"/>
    <mergeCell ref="B2:I3"/>
    <mergeCell ref="B4:I4"/>
    <mergeCell ref="B6:C6"/>
    <mergeCell ref="B7:C7"/>
    <mergeCell ref="B9:C9"/>
    <mergeCell ref="B14:C14"/>
    <mergeCell ref="B19:C19"/>
    <mergeCell ref="B23:C23"/>
    <mergeCell ref="B27:C27"/>
    <mergeCell ref="B31:C31"/>
    <mergeCell ref="B35:C35"/>
    <mergeCell ref="B43:C43"/>
    <mergeCell ref="B47:C47"/>
    <mergeCell ref="G55:I55"/>
    <mergeCell ref="E56:F56"/>
    <mergeCell ref="B51:C51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293F-6CBC-4E51-83DC-455DFBA32DE4}">
  <sheetPr>
    <pageSetUpPr fitToPage="1"/>
  </sheetPr>
  <dimension ref="B2:I29"/>
  <sheetViews>
    <sheetView workbookViewId="0">
      <selection activeCell="C18" sqref="C18"/>
    </sheetView>
  </sheetViews>
  <sheetFormatPr defaultRowHeight="15" x14ac:dyDescent="0.25"/>
  <cols>
    <col min="1" max="1" width="2.5703125" customWidth="1"/>
    <col min="2" max="2" width="11.140625" customWidth="1"/>
    <col min="3" max="3" width="24.42578125" customWidth="1"/>
    <col min="4" max="4" width="8.28515625" style="1" customWidth="1"/>
    <col min="5" max="5" width="39.425781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55" t="s">
        <v>0</v>
      </c>
      <c r="C2" s="255"/>
      <c r="D2" s="255"/>
      <c r="E2" s="255"/>
      <c r="F2" s="255"/>
      <c r="G2" s="255"/>
      <c r="H2" s="255"/>
      <c r="I2" s="255"/>
    </row>
    <row r="3" spans="2:9" ht="15" customHeight="1" x14ac:dyDescent="0.25">
      <c r="B3" s="255"/>
      <c r="C3" s="255"/>
      <c r="D3" s="255"/>
      <c r="E3" s="255"/>
      <c r="F3" s="255"/>
      <c r="G3" s="255"/>
      <c r="H3" s="255"/>
      <c r="I3" s="255"/>
    </row>
    <row r="4" spans="2:9" ht="21" x14ac:dyDescent="0.35">
      <c r="B4" s="260" t="s">
        <v>86</v>
      </c>
      <c r="C4" s="260"/>
      <c r="D4" s="260"/>
      <c r="E4" s="260"/>
      <c r="F4" s="260"/>
      <c r="G4" s="260"/>
      <c r="H4" s="260"/>
      <c r="I4" s="260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18.75" x14ac:dyDescent="0.3">
      <c r="B6" s="256" t="s">
        <v>87</v>
      </c>
      <c r="C6" s="257"/>
      <c r="D6" s="25"/>
      <c r="E6" s="26"/>
      <c r="F6" s="25"/>
      <c r="G6" s="27"/>
      <c r="H6" s="28"/>
      <c r="I6" s="29"/>
    </row>
    <row r="7" spans="2:9" ht="42" customHeight="1" x14ac:dyDescent="0.25">
      <c r="B7" s="258" t="s">
        <v>177</v>
      </c>
      <c r="C7" s="259"/>
      <c r="D7" s="30" t="s">
        <v>2</v>
      </c>
      <c r="E7" s="31" t="s">
        <v>89</v>
      </c>
      <c r="F7" s="30" t="s">
        <v>114</v>
      </c>
      <c r="G7" s="32" t="s">
        <v>5</v>
      </c>
      <c r="H7" s="30" t="s">
        <v>48</v>
      </c>
      <c r="I7" s="33" t="s">
        <v>7</v>
      </c>
    </row>
    <row r="8" spans="2:9" x14ac:dyDescent="0.25">
      <c r="B8" s="5"/>
      <c r="G8" s="8"/>
      <c r="I8" s="11"/>
    </row>
    <row r="9" spans="2:9" x14ac:dyDescent="0.25">
      <c r="B9" s="5"/>
      <c r="G9" s="8"/>
      <c r="I9" s="11"/>
    </row>
    <row r="10" spans="2:9" ht="15.75" x14ac:dyDescent="0.25">
      <c r="B10" s="223" t="s">
        <v>178</v>
      </c>
      <c r="C10" s="224"/>
      <c r="D10" s="14"/>
      <c r="E10" s="21"/>
      <c r="F10" s="14"/>
      <c r="G10" s="16">
        <v>3</v>
      </c>
      <c r="H10" s="14">
        <v>3</v>
      </c>
      <c r="I10" s="17">
        <f t="shared" ref="I10" si="0">+G10-H10</f>
        <v>0</v>
      </c>
    </row>
    <row r="11" spans="2:9" ht="15.75" x14ac:dyDescent="0.25">
      <c r="B11" s="34"/>
      <c r="C11" s="48"/>
      <c r="D11" s="39">
        <v>98</v>
      </c>
      <c r="E11" s="152" t="s">
        <v>179</v>
      </c>
      <c r="F11" s="119" t="s">
        <v>180</v>
      </c>
      <c r="G11" s="37"/>
      <c r="H11" s="36"/>
      <c r="I11" s="38"/>
    </row>
    <row r="12" spans="2:9" ht="18.75" customHeight="1" x14ac:dyDescent="0.25">
      <c r="B12" s="34"/>
      <c r="C12" s="150" t="s">
        <v>181</v>
      </c>
      <c r="D12" s="134">
        <v>99</v>
      </c>
      <c r="E12" s="151" t="s">
        <v>182</v>
      </c>
      <c r="F12" s="39" t="s">
        <v>55</v>
      </c>
      <c r="G12" s="37"/>
      <c r="H12" s="36"/>
      <c r="I12" s="38"/>
    </row>
    <row r="13" spans="2:9" x14ac:dyDescent="0.25">
      <c r="B13" s="5"/>
      <c r="D13" s="1">
        <v>100</v>
      </c>
      <c r="E13" s="151" t="s">
        <v>183</v>
      </c>
      <c r="F13" s="39" t="s">
        <v>184</v>
      </c>
      <c r="G13" s="8"/>
      <c r="I13" s="11"/>
    </row>
    <row r="14" spans="2:9" x14ac:dyDescent="0.25">
      <c r="B14" s="5"/>
      <c r="G14" s="8"/>
      <c r="I14" s="11"/>
    </row>
    <row r="15" spans="2:9" ht="15.75" x14ac:dyDescent="0.25">
      <c r="B15" s="223" t="s">
        <v>185</v>
      </c>
      <c r="C15" s="224"/>
      <c r="D15" s="14"/>
      <c r="E15" s="15"/>
      <c r="F15" s="14"/>
      <c r="G15" s="16">
        <v>6</v>
      </c>
      <c r="H15" s="14">
        <v>6</v>
      </c>
      <c r="I15" s="17">
        <f t="shared" ref="I15" si="1">+G15-H15</f>
        <v>0</v>
      </c>
    </row>
    <row r="16" spans="2:9" x14ac:dyDescent="0.25">
      <c r="B16" s="5"/>
      <c r="D16" s="1">
        <v>101</v>
      </c>
      <c r="E16" s="2" t="s">
        <v>186</v>
      </c>
      <c r="F16" s="39" t="s">
        <v>57</v>
      </c>
      <c r="G16" s="8"/>
      <c r="I16" s="11"/>
    </row>
    <row r="17" spans="2:9" x14ac:dyDescent="0.25">
      <c r="B17" s="5"/>
      <c r="D17" s="1">
        <v>102</v>
      </c>
      <c r="E17" s="2" t="s">
        <v>187</v>
      </c>
      <c r="F17" s="39" t="s">
        <v>55</v>
      </c>
      <c r="G17" s="8"/>
      <c r="I17" s="11"/>
    </row>
    <row r="18" spans="2:9" x14ac:dyDescent="0.25">
      <c r="B18" s="5"/>
      <c r="C18" s="4" t="s">
        <v>329</v>
      </c>
      <c r="D18" s="1">
        <v>103</v>
      </c>
      <c r="E18" s="2" t="s">
        <v>188</v>
      </c>
      <c r="F18" s="39" t="s">
        <v>55</v>
      </c>
      <c r="G18" s="8"/>
      <c r="I18" s="11"/>
    </row>
    <row r="19" spans="2:9" x14ac:dyDescent="0.25">
      <c r="B19" s="5"/>
      <c r="D19" s="1">
        <v>104</v>
      </c>
      <c r="E19" s="2" t="s">
        <v>189</v>
      </c>
      <c r="F19" s="1" t="s">
        <v>57</v>
      </c>
      <c r="G19" s="8"/>
      <c r="I19" s="11"/>
    </row>
    <row r="20" spans="2:9" x14ac:dyDescent="0.25">
      <c r="B20" s="5"/>
      <c r="D20" s="1">
        <v>105</v>
      </c>
      <c r="E20" s="2" t="s">
        <v>190</v>
      </c>
      <c r="F20" s="39" t="s">
        <v>57</v>
      </c>
      <c r="G20" s="8"/>
      <c r="I20" s="11"/>
    </row>
    <row r="21" spans="2:9" x14ac:dyDescent="0.25">
      <c r="B21" s="5"/>
      <c r="D21" s="1">
        <v>106</v>
      </c>
      <c r="E21" s="2" t="s">
        <v>191</v>
      </c>
      <c r="F21" s="39" t="s">
        <v>57</v>
      </c>
      <c r="G21" s="8"/>
      <c r="I21" s="11"/>
    </row>
    <row r="22" spans="2:9" x14ac:dyDescent="0.25">
      <c r="B22" s="5"/>
      <c r="G22" s="8"/>
      <c r="I22" s="11"/>
    </row>
    <row r="23" spans="2:9" x14ac:dyDescent="0.25">
      <c r="B23" s="5"/>
      <c r="G23" s="225" t="s">
        <v>112</v>
      </c>
      <c r="H23" s="226"/>
      <c r="I23" s="227"/>
    </row>
    <row r="24" spans="2:9" ht="15.75" thickBot="1" x14ac:dyDescent="0.3">
      <c r="B24" s="6"/>
      <c r="C24" s="3"/>
      <c r="D24" s="9"/>
      <c r="E24" s="253"/>
      <c r="F24" s="254"/>
      <c r="G24" s="18">
        <f>SUM(G9:G23)</f>
        <v>9</v>
      </c>
      <c r="H24" s="19">
        <f>SUM(H9:H23)</f>
        <v>9</v>
      </c>
      <c r="I24" s="12">
        <f>SUM(I9:I23)</f>
        <v>0</v>
      </c>
    </row>
    <row r="26" spans="2:9" ht="15.75" x14ac:dyDescent="0.25">
      <c r="B26" s="10"/>
      <c r="C26" s="43"/>
    </row>
    <row r="27" spans="2:9" x14ac:dyDescent="0.25">
      <c r="B27" s="24" t="s">
        <v>83</v>
      </c>
    </row>
    <row r="28" spans="2:9" x14ac:dyDescent="0.25">
      <c r="B28" s="4" t="s">
        <v>84</v>
      </c>
    </row>
    <row r="29" spans="2:9" x14ac:dyDescent="0.25">
      <c r="B29" t="s">
        <v>85</v>
      </c>
    </row>
  </sheetData>
  <mergeCells count="8">
    <mergeCell ref="B10:C10"/>
    <mergeCell ref="B15:C15"/>
    <mergeCell ref="G23:I23"/>
    <mergeCell ref="E24:F24"/>
    <mergeCell ref="B2:I3"/>
    <mergeCell ref="B4:I4"/>
    <mergeCell ref="B6:C6"/>
    <mergeCell ref="B7:C7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6AA41-2425-4515-B015-D49FD5655BFA}">
  <sheetPr>
    <pageSetUpPr fitToPage="1"/>
  </sheetPr>
  <dimension ref="A2:CL53"/>
  <sheetViews>
    <sheetView workbookViewId="0">
      <pane ySplit="7" topLeftCell="A25" activePane="bottomLeft" state="frozen"/>
      <selection activeCell="B1" sqref="B1"/>
      <selection pane="bottomLeft" activeCell="G26" sqref="G26"/>
    </sheetView>
  </sheetViews>
  <sheetFormatPr defaultRowHeight="15" x14ac:dyDescent="0.25"/>
  <cols>
    <col min="1" max="1" width="2.5703125" customWidth="1"/>
    <col min="2" max="2" width="11.7109375" customWidth="1"/>
    <col min="3" max="3" width="23.85546875" customWidth="1"/>
    <col min="4" max="4" width="8.28515625" style="1" customWidth="1"/>
    <col min="5" max="5" width="31.140625" customWidth="1"/>
    <col min="6" max="6" width="12.85546875" style="1" customWidth="1"/>
    <col min="7" max="8" width="8.140625" style="1" customWidth="1"/>
    <col min="9" max="9" width="8.7109375" style="1" customWidth="1"/>
  </cols>
  <sheetData>
    <row r="2" spans="1:90" ht="23.25" customHeight="1" x14ac:dyDescent="0.25">
      <c r="B2" s="255" t="s">
        <v>0</v>
      </c>
      <c r="C2" s="255"/>
      <c r="D2" s="255"/>
      <c r="E2" s="255"/>
      <c r="F2" s="255"/>
      <c r="G2" s="255"/>
      <c r="H2" s="255"/>
      <c r="I2" s="255"/>
    </row>
    <row r="3" spans="1:90" ht="15" customHeight="1" x14ac:dyDescent="0.25">
      <c r="B3" s="255"/>
      <c r="C3" s="255"/>
      <c r="D3" s="255"/>
      <c r="E3" s="255"/>
      <c r="F3" s="255"/>
      <c r="G3" s="255"/>
      <c r="H3" s="255"/>
      <c r="I3" s="255"/>
    </row>
    <row r="4" spans="1:90" ht="21" x14ac:dyDescent="0.35">
      <c r="B4" s="260" t="s">
        <v>86</v>
      </c>
      <c r="C4" s="260"/>
      <c r="D4" s="260"/>
      <c r="E4" s="260"/>
      <c r="F4" s="260"/>
      <c r="G4" s="260"/>
      <c r="H4" s="260"/>
      <c r="I4" s="260"/>
    </row>
    <row r="5" spans="1:90" x14ac:dyDescent="0.25">
      <c r="B5" s="3"/>
      <c r="C5" s="3"/>
      <c r="D5" s="9"/>
      <c r="E5" s="3"/>
      <c r="F5" s="9"/>
      <c r="G5" s="9"/>
      <c r="H5" s="9"/>
      <c r="I5" s="9"/>
    </row>
    <row r="6" spans="1:90" ht="23.25" x14ac:dyDescent="0.35">
      <c r="B6" s="263" t="s">
        <v>69</v>
      </c>
      <c r="C6" s="264"/>
      <c r="D6" s="25"/>
      <c r="E6" s="26"/>
      <c r="F6" s="25"/>
      <c r="G6" s="27"/>
      <c r="H6" s="28"/>
      <c r="I6" s="29"/>
    </row>
    <row r="7" spans="1:90" ht="42" customHeight="1" x14ac:dyDescent="0.25">
      <c r="B7" s="258" t="s">
        <v>88</v>
      </c>
      <c r="C7" s="259"/>
      <c r="D7" s="30" t="s">
        <v>2</v>
      </c>
      <c r="E7" s="31" t="s">
        <v>89</v>
      </c>
      <c r="F7" s="30" t="s">
        <v>90</v>
      </c>
      <c r="G7" s="32" t="s">
        <v>5</v>
      </c>
      <c r="H7" s="30" t="s">
        <v>48</v>
      </c>
      <c r="I7" s="33" t="s">
        <v>7</v>
      </c>
    </row>
    <row r="8" spans="1:90" x14ac:dyDescent="0.25">
      <c r="B8" s="5"/>
      <c r="G8" s="8"/>
      <c r="I8" s="11"/>
    </row>
    <row r="9" spans="1:90" s="21" customFormat="1" ht="15.75" x14ac:dyDescent="0.25">
      <c r="A9"/>
      <c r="B9" s="223" t="s">
        <v>91</v>
      </c>
      <c r="C9" s="224"/>
      <c r="D9" s="14"/>
      <c r="E9" s="15"/>
      <c r="F9" s="14"/>
      <c r="G9" s="16">
        <v>4</v>
      </c>
      <c r="H9" s="14">
        <v>2</v>
      </c>
      <c r="I9" s="17">
        <f t="shared" ref="I9:I40" si="0">+G9-H9</f>
        <v>2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</row>
    <row r="10" spans="1:90" x14ac:dyDescent="0.25">
      <c r="B10" s="5"/>
      <c r="C10" s="54"/>
      <c r="D10" s="1">
        <v>119</v>
      </c>
      <c r="E10" s="2" t="s">
        <v>192</v>
      </c>
      <c r="F10" s="39" t="s">
        <v>55</v>
      </c>
      <c r="G10" s="8"/>
      <c r="I10" s="11"/>
    </row>
    <row r="11" spans="1:90" x14ac:dyDescent="0.25">
      <c r="B11" s="5"/>
      <c r="C11" s="54"/>
      <c r="D11" s="1">
        <v>120</v>
      </c>
      <c r="E11" s="2" t="s">
        <v>193</v>
      </c>
      <c r="F11" s="39" t="s">
        <v>57</v>
      </c>
      <c r="G11" s="8"/>
      <c r="I11" s="11"/>
    </row>
    <row r="12" spans="1:90" x14ac:dyDescent="0.25">
      <c r="B12" s="5"/>
      <c r="C12" s="54"/>
      <c r="D12" s="1">
        <v>121</v>
      </c>
      <c r="E12" s="2" t="s">
        <v>104</v>
      </c>
      <c r="F12" s="39"/>
      <c r="G12" s="8"/>
      <c r="I12" s="11"/>
    </row>
    <row r="13" spans="1:90" x14ac:dyDescent="0.25">
      <c r="B13" s="5"/>
      <c r="D13" s="1">
        <v>122</v>
      </c>
      <c r="E13" s="2" t="s">
        <v>104</v>
      </c>
      <c r="F13" s="39"/>
      <c r="G13" s="8"/>
      <c r="I13" s="11"/>
    </row>
    <row r="14" spans="1:90" x14ac:dyDescent="0.25">
      <c r="B14" s="5"/>
      <c r="G14" s="8"/>
      <c r="I14" s="11"/>
    </row>
    <row r="15" spans="1:90" s="20" customFormat="1" ht="15.75" x14ac:dyDescent="0.25">
      <c r="A15" s="2"/>
      <c r="B15" s="223" t="s">
        <v>94</v>
      </c>
      <c r="C15" s="224"/>
      <c r="D15" s="14"/>
      <c r="E15" s="15"/>
      <c r="F15" s="14"/>
      <c r="G15" s="16">
        <v>2</v>
      </c>
      <c r="H15" s="14">
        <v>1</v>
      </c>
      <c r="I15" s="17">
        <f t="shared" si="0"/>
        <v>1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</row>
    <row r="16" spans="1:90" ht="15.75" x14ac:dyDescent="0.25">
      <c r="B16" s="13"/>
      <c r="C16" s="7"/>
      <c r="D16" s="1">
        <v>123</v>
      </c>
      <c r="E16" s="2" t="s">
        <v>194</v>
      </c>
      <c r="G16" s="8"/>
      <c r="I16" s="11"/>
    </row>
    <row r="17" spans="1:90" ht="15.75" x14ac:dyDescent="0.25">
      <c r="B17" s="13"/>
      <c r="C17" s="7"/>
      <c r="D17" s="1">
        <v>124</v>
      </c>
      <c r="E17" s="2" t="s">
        <v>104</v>
      </c>
      <c r="G17" s="8"/>
      <c r="I17" s="11"/>
    </row>
    <row r="18" spans="1:90" ht="15.75" x14ac:dyDescent="0.25">
      <c r="B18" s="13"/>
      <c r="C18" s="7"/>
      <c r="G18" s="8"/>
      <c r="I18" s="11"/>
    </row>
    <row r="19" spans="1:90" ht="15.75" x14ac:dyDescent="0.25">
      <c r="B19" s="13"/>
      <c r="C19" s="7"/>
      <c r="G19" s="8"/>
      <c r="I19" s="11"/>
    </row>
    <row r="20" spans="1:90" s="20" customFormat="1" ht="15.75" x14ac:dyDescent="0.25">
      <c r="A20" s="2"/>
      <c r="B20" s="223" t="s">
        <v>97</v>
      </c>
      <c r="C20" s="224"/>
      <c r="D20" s="14"/>
      <c r="E20" s="15"/>
      <c r="F20" s="14"/>
      <c r="G20" s="16">
        <v>4</v>
      </c>
      <c r="H20" s="14">
        <v>3</v>
      </c>
      <c r="I20" s="17">
        <f t="shared" si="0"/>
        <v>1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</row>
    <row r="21" spans="1:90" ht="15.75" x14ac:dyDescent="0.25">
      <c r="B21" s="13"/>
      <c r="C21" s="7"/>
      <c r="D21" s="1">
        <v>125</v>
      </c>
      <c r="E21" s="2" t="s">
        <v>195</v>
      </c>
      <c r="F21" s="119" t="s">
        <v>57</v>
      </c>
      <c r="G21" s="8"/>
      <c r="I21" s="11"/>
    </row>
    <row r="22" spans="1:90" ht="15.75" customHeight="1" x14ac:dyDescent="0.25">
      <c r="B22" s="13"/>
      <c r="C22" s="150" t="s">
        <v>196</v>
      </c>
      <c r="D22" s="134">
        <v>126</v>
      </c>
      <c r="E22" s="2" t="s">
        <v>37</v>
      </c>
      <c r="F22" s="39" t="s">
        <v>55</v>
      </c>
      <c r="G22" s="8"/>
      <c r="I22" s="11"/>
    </row>
    <row r="23" spans="1:90" ht="15.75" x14ac:dyDescent="0.25">
      <c r="B23" s="13"/>
      <c r="C23" s="7"/>
      <c r="D23" s="1">
        <v>127</v>
      </c>
      <c r="E23" s="2" t="s">
        <v>197</v>
      </c>
      <c r="F23" s="39" t="s">
        <v>57</v>
      </c>
      <c r="G23" s="8"/>
      <c r="I23" s="11"/>
    </row>
    <row r="24" spans="1:90" ht="15.75" x14ac:dyDescent="0.25">
      <c r="B24" s="13"/>
      <c r="C24" s="7"/>
      <c r="D24" s="1">
        <v>128</v>
      </c>
      <c r="E24" s="2" t="s">
        <v>104</v>
      </c>
      <c r="F24" s="39"/>
      <c r="G24" s="8"/>
      <c r="I24" s="11"/>
    </row>
    <row r="25" spans="1:90" ht="15.75" x14ac:dyDescent="0.25">
      <c r="B25" s="13"/>
      <c r="C25" s="7"/>
      <c r="G25" s="8"/>
      <c r="I25" s="11"/>
    </row>
    <row r="26" spans="1:90" s="20" customFormat="1" ht="15.75" x14ac:dyDescent="0.25">
      <c r="A26" s="2"/>
      <c r="B26" s="223" t="s">
        <v>101</v>
      </c>
      <c r="C26" s="224"/>
      <c r="D26" s="14"/>
      <c r="E26" s="15"/>
      <c r="F26" s="14"/>
      <c r="G26" s="16">
        <v>4</v>
      </c>
      <c r="H26" s="14">
        <v>4</v>
      </c>
      <c r="I26" s="17">
        <f t="shared" si="0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</row>
    <row r="27" spans="1:90" ht="15.75" x14ac:dyDescent="0.25">
      <c r="B27" s="13"/>
      <c r="C27" s="7"/>
      <c r="D27" s="1">
        <v>129</v>
      </c>
      <c r="E27" s="2" t="s">
        <v>198</v>
      </c>
      <c r="F27" s="117" t="s">
        <v>57</v>
      </c>
      <c r="G27" s="8"/>
      <c r="I27" s="11"/>
    </row>
    <row r="28" spans="1:90" ht="15.75" x14ac:dyDescent="0.25">
      <c r="B28" s="13"/>
      <c r="C28" s="7"/>
      <c r="D28" s="1">
        <v>130</v>
      </c>
      <c r="E28" s="2" t="s">
        <v>199</v>
      </c>
      <c r="F28" s="39" t="s">
        <v>55</v>
      </c>
      <c r="G28" s="8"/>
      <c r="I28" s="11"/>
    </row>
    <row r="29" spans="1:90" ht="15.75" x14ac:dyDescent="0.25">
      <c r="B29" s="13"/>
      <c r="C29" s="44"/>
      <c r="D29" s="1">
        <v>131</v>
      </c>
      <c r="E29" s="198" t="s">
        <v>200</v>
      </c>
      <c r="F29" s="117" t="s">
        <v>57</v>
      </c>
      <c r="G29" s="8"/>
      <c r="I29" s="11"/>
    </row>
    <row r="30" spans="1:90" ht="15.75" x14ac:dyDescent="0.25">
      <c r="B30" s="13"/>
      <c r="C30" s="54"/>
      <c r="D30" s="1">
        <v>132</v>
      </c>
      <c r="E30" s="2" t="s">
        <v>201</v>
      </c>
      <c r="F30" s="39" t="s">
        <v>55</v>
      </c>
      <c r="G30" s="8"/>
      <c r="I30" s="11"/>
    </row>
    <row r="31" spans="1:90" ht="15.75" x14ac:dyDescent="0.25">
      <c r="B31" s="13"/>
      <c r="C31" s="7"/>
      <c r="G31" s="8"/>
      <c r="I31" s="11"/>
    </row>
    <row r="32" spans="1:90" s="20" customFormat="1" ht="15.75" x14ac:dyDescent="0.25">
      <c r="A32" s="2"/>
      <c r="B32" s="223" t="s">
        <v>105</v>
      </c>
      <c r="C32" s="224"/>
      <c r="D32" s="14"/>
      <c r="E32" s="15"/>
      <c r="F32" s="14"/>
      <c r="G32" s="16">
        <v>5</v>
      </c>
      <c r="H32" s="14">
        <v>5</v>
      </c>
      <c r="I32" s="17">
        <f t="shared" si="0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</row>
    <row r="33" spans="1:90" x14ac:dyDescent="0.25">
      <c r="B33" s="5"/>
      <c r="D33" s="1">
        <v>133</v>
      </c>
      <c r="E33" s="2" t="s">
        <v>202</v>
      </c>
      <c r="F33" s="39" t="s">
        <v>55</v>
      </c>
      <c r="G33" s="8"/>
      <c r="I33" s="11"/>
    </row>
    <row r="34" spans="1:90" x14ac:dyDescent="0.25">
      <c r="B34" s="5"/>
      <c r="D34" s="1">
        <v>134</v>
      </c>
      <c r="E34" s="2" t="s">
        <v>203</v>
      </c>
      <c r="F34" s="39" t="s">
        <v>55</v>
      </c>
      <c r="G34" s="8"/>
      <c r="I34" s="11"/>
    </row>
    <row r="35" spans="1:90" x14ac:dyDescent="0.25">
      <c r="B35" s="5"/>
      <c r="D35" s="1">
        <v>135</v>
      </c>
      <c r="E35" s="2" t="s">
        <v>204</v>
      </c>
      <c r="F35" s="39" t="s">
        <v>55</v>
      </c>
      <c r="G35" s="8"/>
      <c r="I35" s="11"/>
    </row>
    <row r="36" spans="1:90" x14ac:dyDescent="0.25">
      <c r="B36" s="5"/>
      <c r="D36" s="1">
        <v>136</v>
      </c>
      <c r="E36" s="2" t="s">
        <v>205</v>
      </c>
      <c r="F36" s="39" t="s">
        <v>55</v>
      </c>
      <c r="G36" s="8"/>
      <c r="I36" s="11"/>
    </row>
    <row r="37" spans="1:90" x14ac:dyDescent="0.25">
      <c r="B37" s="5"/>
      <c r="D37" s="1">
        <v>137</v>
      </c>
      <c r="E37" s="2" t="s">
        <v>206</v>
      </c>
      <c r="F37" s="1" t="s">
        <v>57</v>
      </c>
      <c r="G37" s="8"/>
      <c r="I37" s="11"/>
    </row>
    <row r="38" spans="1:90" x14ac:dyDescent="0.25">
      <c r="B38" s="5"/>
      <c r="G38" s="8"/>
      <c r="I38" s="11"/>
    </row>
    <row r="39" spans="1:90" x14ac:dyDescent="0.25">
      <c r="B39" s="5"/>
      <c r="G39" s="8"/>
      <c r="I39" s="11"/>
    </row>
    <row r="40" spans="1:90" s="20" customFormat="1" x14ac:dyDescent="0.25">
      <c r="A40" s="2"/>
      <c r="B40" s="261" t="s">
        <v>110</v>
      </c>
      <c r="C40" s="262"/>
      <c r="D40" s="14"/>
      <c r="E40" s="15"/>
      <c r="F40" s="14"/>
      <c r="G40" s="16">
        <v>4</v>
      </c>
      <c r="H40" s="14">
        <v>3</v>
      </c>
      <c r="I40" s="17">
        <f t="shared" si="0"/>
        <v>1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</row>
    <row r="41" spans="1:90" x14ac:dyDescent="0.25">
      <c r="B41" s="5"/>
      <c r="D41" s="1">
        <v>138</v>
      </c>
      <c r="E41" s="2" t="s">
        <v>207</v>
      </c>
      <c r="F41" s="39" t="s">
        <v>55</v>
      </c>
      <c r="G41" s="8"/>
      <c r="I41" s="11"/>
    </row>
    <row r="42" spans="1:90" x14ac:dyDescent="0.25">
      <c r="B42" s="5"/>
      <c r="D42" s="1">
        <v>139</v>
      </c>
      <c r="E42" s="2" t="s">
        <v>208</v>
      </c>
      <c r="F42" s="39" t="s">
        <v>55</v>
      </c>
      <c r="G42" s="8"/>
      <c r="I42" s="11"/>
    </row>
    <row r="43" spans="1:90" x14ac:dyDescent="0.25">
      <c r="B43" s="5"/>
      <c r="D43" s="1">
        <v>140</v>
      </c>
      <c r="E43" t="s">
        <v>209</v>
      </c>
      <c r="F43" s="39" t="s">
        <v>57</v>
      </c>
      <c r="G43" s="8"/>
      <c r="I43" s="11"/>
    </row>
    <row r="44" spans="1:90" x14ac:dyDescent="0.25">
      <c r="B44" s="5"/>
      <c r="D44" s="1">
        <v>141</v>
      </c>
      <c r="E44" s="2" t="s">
        <v>104</v>
      </c>
      <c r="F44" s="39"/>
      <c r="G44" s="8"/>
      <c r="I44" s="11"/>
    </row>
    <row r="45" spans="1:90" x14ac:dyDescent="0.25">
      <c r="B45" s="5"/>
      <c r="G45" s="8"/>
      <c r="I45" s="11"/>
    </row>
    <row r="46" spans="1:90" x14ac:dyDescent="0.25">
      <c r="B46" s="5"/>
      <c r="G46" s="8"/>
      <c r="I46" s="11"/>
    </row>
    <row r="47" spans="1:90" x14ac:dyDescent="0.25">
      <c r="B47" s="5"/>
      <c r="G47" s="225" t="s">
        <v>112</v>
      </c>
      <c r="H47" s="226"/>
      <c r="I47" s="227"/>
    </row>
    <row r="48" spans="1:90" x14ac:dyDescent="0.25">
      <c r="B48" s="6"/>
      <c r="C48" s="3"/>
      <c r="D48" s="9"/>
      <c r="E48" s="253"/>
      <c r="F48" s="254"/>
      <c r="G48" s="22">
        <f>SUM(G9:G47)</f>
        <v>23</v>
      </c>
      <c r="H48" s="23">
        <f>SUM(H9:H47)</f>
        <v>18</v>
      </c>
      <c r="I48" s="12">
        <f>SUM(I9:I47)</f>
        <v>5</v>
      </c>
    </row>
    <row r="50" spans="2:3" ht="15.75" x14ac:dyDescent="0.25">
      <c r="B50" s="10"/>
      <c r="C50" s="43"/>
    </row>
    <row r="51" spans="2:3" x14ac:dyDescent="0.25">
      <c r="B51" s="24" t="s">
        <v>83</v>
      </c>
    </row>
    <row r="52" spans="2:3" x14ac:dyDescent="0.25">
      <c r="B52" s="4" t="s">
        <v>84</v>
      </c>
    </row>
    <row r="53" spans="2:3" x14ac:dyDescent="0.25">
      <c r="B53" t="s">
        <v>85</v>
      </c>
    </row>
  </sheetData>
  <mergeCells count="12">
    <mergeCell ref="E48:F48"/>
    <mergeCell ref="B2:I3"/>
    <mergeCell ref="B4:I4"/>
    <mergeCell ref="B6:C6"/>
    <mergeCell ref="B7:C7"/>
    <mergeCell ref="B9:C9"/>
    <mergeCell ref="B15:C15"/>
    <mergeCell ref="B20:C20"/>
    <mergeCell ref="B26:C26"/>
    <mergeCell ref="B32:C32"/>
    <mergeCell ref="B40:C40"/>
    <mergeCell ref="G47:I47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E0896-AF9C-4ECA-AA9B-18648257BAED}">
  <dimension ref="B2:I62"/>
  <sheetViews>
    <sheetView topLeftCell="A33" workbookViewId="0">
      <selection activeCell="E36" sqref="E36"/>
    </sheetView>
  </sheetViews>
  <sheetFormatPr defaultRowHeight="15" x14ac:dyDescent="0.25"/>
  <cols>
    <col min="1" max="1" width="2.5703125" customWidth="1"/>
    <col min="2" max="2" width="14.7109375" customWidth="1"/>
    <col min="3" max="3" width="26.8554687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55" t="s">
        <v>0</v>
      </c>
      <c r="C2" s="255"/>
      <c r="D2" s="255"/>
      <c r="E2" s="255"/>
      <c r="F2" s="255"/>
      <c r="G2" s="255"/>
      <c r="H2" s="255"/>
      <c r="I2" s="255"/>
    </row>
    <row r="3" spans="2:9" ht="15" customHeight="1" x14ac:dyDescent="0.25">
      <c r="B3" s="255"/>
      <c r="C3" s="255"/>
      <c r="D3" s="255"/>
      <c r="E3" s="255"/>
      <c r="F3" s="255"/>
      <c r="G3" s="255"/>
      <c r="H3" s="255"/>
      <c r="I3" s="255"/>
    </row>
    <row r="4" spans="2:9" ht="21" x14ac:dyDescent="0.35">
      <c r="B4" s="260" t="s">
        <v>86</v>
      </c>
      <c r="C4" s="260"/>
      <c r="D4" s="260"/>
      <c r="E4" s="260"/>
      <c r="F4" s="260"/>
      <c r="G4" s="260"/>
      <c r="H4" s="260"/>
      <c r="I4" s="260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23.25" x14ac:dyDescent="0.35">
      <c r="B6" s="263" t="s">
        <v>69</v>
      </c>
      <c r="C6" s="264"/>
      <c r="D6" s="25"/>
      <c r="E6" s="26"/>
      <c r="F6" s="25"/>
      <c r="G6" s="27"/>
      <c r="H6" s="28"/>
      <c r="I6" s="29"/>
    </row>
    <row r="7" spans="2:9" ht="42" customHeight="1" x14ac:dyDescent="0.25">
      <c r="B7" s="258" t="s">
        <v>147</v>
      </c>
      <c r="C7" s="259"/>
      <c r="D7" s="30" t="s">
        <v>2</v>
      </c>
      <c r="E7" s="31" t="s">
        <v>89</v>
      </c>
      <c r="F7" s="30" t="s">
        <v>210</v>
      </c>
      <c r="G7" s="32" t="s">
        <v>5</v>
      </c>
      <c r="H7" s="30" t="s">
        <v>48</v>
      </c>
      <c r="I7" s="33" t="s">
        <v>7</v>
      </c>
    </row>
    <row r="8" spans="2:9" x14ac:dyDescent="0.25">
      <c r="B8" s="5"/>
      <c r="G8" s="8"/>
      <c r="I8" s="11"/>
    </row>
    <row r="9" spans="2:9" s="2" customFormat="1" ht="15.75" x14ac:dyDescent="0.25">
      <c r="B9" s="223" t="s">
        <v>148</v>
      </c>
      <c r="C9" s="224"/>
      <c r="D9" s="14"/>
      <c r="E9" s="15"/>
      <c r="F9" s="14"/>
      <c r="G9" s="16">
        <v>3</v>
      </c>
      <c r="H9" s="14">
        <v>3</v>
      </c>
      <c r="I9" s="17">
        <f>+G9-H9</f>
        <v>0</v>
      </c>
    </row>
    <row r="10" spans="2:9" x14ac:dyDescent="0.25">
      <c r="B10" s="5"/>
      <c r="D10" s="1">
        <v>169</v>
      </c>
      <c r="E10" s="2" t="s">
        <v>211</v>
      </c>
      <c r="F10" s="39" t="s">
        <v>55</v>
      </c>
      <c r="G10" s="8"/>
      <c r="I10" s="11"/>
    </row>
    <row r="11" spans="2:9" x14ac:dyDescent="0.25">
      <c r="B11" s="5"/>
      <c r="D11" s="1">
        <v>170</v>
      </c>
      <c r="E11" s="2" t="s">
        <v>212</v>
      </c>
      <c r="F11" s="39" t="s">
        <v>55</v>
      </c>
      <c r="G11" s="8"/>
      <c r="I11" s="11"/>
    </row>
    <row r="12" spans="2:9" x14ac:dyDescent="0.25">
      <c r="B12" s="5"/>
      <c r="D12" s="1">
        <v>171</v>
      </c>
      <c r="E12" s="2" t="s">
        <v>213</v>
      </c>
      <c r="F12" s="39" t="s">
        <v>55</v>
      </c>
      <c r="G12" s="8"/>
      <c r="I12" s="11"/>
    </row>
    <row r="13" spans="2:9" x14ac:dyDescent="0.25">
      <c r="B13" s="5"/>
      <c r="G13" s="8"/>
      <c r="I13" s="11"/>
    </row>
    <row r="14" spans="2:9" s="2" customFormat="1" ht="15.75" x14ac:dyDescent="0.25">
      <c r="B14" s="223" t="s">
        <v>150</v>
      </c>
      <c r="C14" s="224"/>
      <c r="D14" s="14"/>
      <c r="E14" s="15"/>
      <c r="F14" s="14"/>
      <c r="G14" s="16">
        <v>3</v>
      </c>
      <c r="H14" s="14">
        <v>3</v>
      </c>
      <c r="I14" s="17">
        <f>+G14-H14</f>
        <v>0</v>
      </c>
    </row>
    <row r="15" spans="2:9" ht="15.75" x14ac:dyDescent="0.25">
      <c r="B15" s="13"/>
      <c r="C15" s="49"/>
      <c r="D15" s="1">
        <v>172</v>
      </c>
      <c r="E15" s="2" t="s">
        <v>214</v>
      </c>
      <c r="F15" s="39" t="s">
        <v>57</v>
      </c>
      <c r="G15" s="8"/>
      <c r="I15" s="11"/>
    </row>
    <row r="16" spans="2:9" ht="15.75" x14ac:dyDescent="0.25">
      <c r="B16" s="13"/>
      <c r="D16" s="1">
        <v>173</v>
      </c>
      <c r="E16" s="2" t="s">
        <v>215</v>
      </c>
      <c r="F16" s="39" t="s">
        <v>55</v>
      </c>
      <c r="G16" s="8"/>
      <c r="I16" s="11"/>
    </row>
    <row r="17" spans="2:9" ht="15.75" x14ac:dyDescent="0.25">
      <c r="B17" s="13"/>
      <c r="C17" s="7"/>
      <c r="D17" s="1">
        <v>174</v>
      </c>
      <c r="E17" s="2" t="s">
        <v>216</v>
      </c>
      <c r="F17" s="39" t="s">
        <v>55</v>
      </c>
      <c r="G17" s="8"/>
      <c r="I17" s="11"/>
    </row>
    <row r="18" spans="2:9" ht="15.75" x14ac:dyDescent="0.25">
      <c r="B18" s="13"/>
      <c r="C18" s="7"/>
      <c r="G18" s="8"/>
      <c r="I18" s="11"/>
    </row>
    <row r="19" spans="2:9" s="2" customFormat="1" ht="15.75" x14ac:dyDescent="0.25">
      <c r="B19" s="223" t="s">
        <v>153</v>
      </c>
      <c r="C19" s="224"/>
      <c r="D19" s="14"/>
      <c r="E19" s="15"/>
      <c r="F19" s="14"/>
      <c r="G19" s="16">
        <v>2</v>
      </c>
      <c r="H19" s="14">
        <v>2</v>
      </c>
      <c r="I19" s="17">
        <f>+G19-H19</f>
        <v>0</v>
      </c>
    </row>
    <row r="20" spans="2:9" ht="15.75" x14ac:dyDescent="0.25">
      <c r="B20" s="13"/>
      <c r="C20" s="7"/>
      <c r="D20" s="1">
        <v>175</v>
      </c>
      <c r="E20" s="2" t="s">
        <v>217</v>
      </c>
      <c r="F20" s="39" t="s">
        <v>55</v>
      </c>
      <c r="G20" s="8"/>
      <c r="I20" s="11"/>
    </row>
    <row r="21" spans="2:9" ht="15.75" x14ac:dyDescent="0.25">
      <c r="B21" s="13"/>
      <c r="C21" s="49"/>
      <c r="D21" s="1">
        <v>176</v>
      </c>
      <c r="E21" t="s">
        <v>218</v>
      </c>
      <c r="F21" s="1" t="s">
        <v>57</v>
      </c>
      <c r="G21" s="8"/>
      <c r="I21" s="11"/>
    </row>
    <row r="22" spans="2:9" ht="15.75" x14ac:dyDescent="0.25">
      <c r="B22" s="13"/>
      <c r="C22" s="46"/>
      <c r="G22" s="8"/>
      <c r="I22" s="11"/>
    </row>
    <row r="23" spans="2:9" s="2" customFormat="1" ht="15.75" x14ac:dyDescent="0.25">
      <c r="B23" s="223" t="s">
        <v>156</v>
      </c>
      <c r="C23" s="224"/>
      <c r="D23" s="14"/>
      <c r="E23" s="15"/>
      <c r="F23" s="14"/>
      <c r="G23" s="16">
        <v>2</v>
      </c>
      <c r="H23" s="14">
        <v>2</v>
      </c>
      <c r="I23" s="17">
        <f>+G23-H23</f>
        <v>0</v>
      </c>
    </row>
    <row r="24" spans="2:9" ht="15.75" x14ac:dyDescent="0.25">
      <c r="B24" s="13"/>
      <c r="C24" s="7"/>
      <c r="D24" s="1">
        <v>177</v>
      </c>
      <c r="E24" s="2" t="s">
        <v>219</v>
      </c>
      <c r="F24" s="39" t="s">
        <v>55</v>
      </c>
      <c r="G24" s="8"/>
      <c r="I24" s="11"/>
    </row>
    <row r="25" spans="2:9" ht="15.75" x14ac:dyDescent="0.25">
      <c r="B25" s="13"/>
      <c r="C25" s="7"/>
      <c r="D25" s="1">
        <v>178</v>
      </c>
      <c r="E25" s="2" t="s">
        <v>220</v>
      </c>
      <c r="F25" s="39" t="s">
        <v>55</v>
      </c>
      <c r="G25" s="8"/>
      <c r="I25" s="11"/>
    </row>
    <row r="26" spans="2:9" ht="15.75" x14ac:dyDescent="0.25">
      <c r="B26" s="13"/>
      <c r="C26" s="7"/>
      <c r="G26" s="8"/>
      <c r="I26" s="11"/>
    </row>
    <row r="27" spans="2:9" ht="15.75" x14ac:dyDescent="0.25">
      <c r="B27" s="223" t="s">
        <v>159</v>
      </c>
      <c r="C27" s="224"/>
      <c r="D27" s="14"/>
      <c r="E27" s="15"/>
      <c r="F27" s="14"/>
      <c r="G27" s="16">
        <v>2</v>
      </c>
      <c r="H27" s="14">
        <v>2</v>
      </c>
      <c r="I27" s="17">
        <f>+G27-H27</f>
        <v>0</v>
      </c>
    </row>
    <row r="28" spans="2:9" x14ac:dyDescent="0.25">
      <c r="B28" s="5"/>
      <c r="D28" s="1">
        <v>179</v>
      </c>
      <c r="E28" s="2" t="s">
        <v>221</v>
      </c>
      <c r="F28" s="39" t="s">
        <v>57</v>
      </c>
      <c r="G28" s="8"/>
      <c r="I28" s="11"/>
    </row>
    <row r="29" spans="2:9" x14ac:dyDescent="0.25">
      <c r="B29" s="5"/>
      <c r="D29" s="1">
        <v>180</v>
      </c>
      <c r="E29" s="2" t="s">
        <v>222</v>
      </c>
      <c r="F29" s="39" t="s">
        <v>57</v>
      </c>
      <c r="G29" s="8"/>
      <c r="I29" s="11"/>
    </row>
    <row r="30" spans="2:9" x14ac:dyDescent="0.25">
      <c r="B30" s="5"/>
      <c r="G30" s="8"/>
      <c r="I30" s="11"/>
    </row>
    <row r="31" spans="2:9" ht="15.75" x14ac:dyDescent="0.25">
      <c r="B31" s="223" t="s">
        <v>162</v>
      </c>
      <c r="C31" s="224"/>
      <c r="D31" s="14"/>
      <c r="E31" s="15"/>
      <c r="F31" s="14"/>
      <c r="G31" s="16">
        <v>2</v>
      </c>
      <c r="H31" s="14">
        <v>2</v>
      </c>
      <c r="I31" s="17">
        <f>+G31-H31</f>
        <v>0</v>
      </c>
    </row>
    <row r="32" spans="2:9" x14ac:dyDescent="0.25">
      <c r="B32" s="5"/>
      <c r="C32" s="54"/>
      <c r="D32" s="1">
        <v>181</v>
      </c>
      <c r="E32" s="2" t="s">
        <v>223</v>
      </c>
      <c r="F32" s="39" t="s">
        <v>57</v>
      </c>
      <c r="G32" s="8"/>
      <c r="I32" s="11"/>
    </row>
    <row r="33" spans="2:9" x14ac:dyDescent="0.25">
      <c r="B33" s="5"/>
      <c r="C33" s="54"/>
      <c r="D33" s="1">
        <v>182</v>
      </c>
      <c r="E33" s="2" t="s">
        <v>224</v>
      </c>
      <c r="F33" s="39" t="s">
        <v>55</v>
      </c>
      <c r="G33" s="8"/>
      <c r="I33" s="11"/>
    </row>
    <row r="34" spans="2:9" x14ac:dyDescent="0.25">
      <c r="B34" s="5"/>
      <c r="G34" s="8"/>
      <c r="I34" s="11"/>
    </row>
    <row r="35" spans="2:9" ht="15.75" x14ac:dyDescent="0.25">
      <c r="B35" s="223" t="s">
        <v>164</v>
      </c>
      <c r="C35" s="224"/>
      <c r="D35" s="14"/>
      <c r="E35" s="15"/>
      <c r="F35" s="14"/>
      <c r="G35" s="16">
        <v>2</v>
      </c>
      <c r="H35" s="14">
        <v>2</v>
      </c>
      <c r="I35" s="17">
        <f>+G35-H35</f>
        <v>0</v>
      </c>
    </row>
    <row r="36" spans="2:9" x14ac:dyDescent="0.25">
      <c r="B36" s="5"/>
      <c r="D36" s="1">
        <v>183</v>
      </c>
      <c r="E36" s="2" t="s">
        <v>225</v>
      </c>
      <c r="F36" s="39" t="s">
        <v>55</v>
      </c>
      <c r="G36" s="8"/>
      <c r="I36" s="11"/>
    </row>
    <row r="37" spans="2:9" x14ac:dyDescent="0.25">
      <c r="B37" s="5"/>
      <c r="D37" s="1">
        <v>184</v>
      </c>
      <c r="E37" s="2" t="s">
        <v>226</v>
      </c>
      <c r="F37" s="39" t="s">
        <v>55</v>
      </c>
      <c r="G37" s="8"/>
      <c r="I37" s="11"/>
    </row>
    <row r="38" spans="2:9" x14ac:dyDescent="0.25">
      <c r="B38" s="5"/>
      <c r="G38" s="8"/>
      <c r="I38" s="11"/>
    </row>
    <row r="39" spans="2:9" ht="15.75" x14ac:dyDescent="0.25">
      <c r="B39" s="223" t="s">
        <v>167</v>
      </c>
      <c r="C39" s="224"/>
      <c r="D39" s="14"/>
      <c r="E39" s="15"/>
      <c r="F39" s="14"/>
      <c r="G39" s="16">
        <v>2</v>
      </c>
      <c r="H39" s="14">
        <v>0</v>
      </c>
      <c r="I39" s="17">
        <f>+G39-H39</f>
        <v>2</v>
      </c>
    </row>
    <row r="40" spans="2:9" x14ac:dyDescent="0.25">
      <c r="B40" s="5"/>
      <c r="D40" s="1">
        <v>185</v>
      </c>
      <c r="E40" s="2" t="s">
        <v>104</v>
      </c>
      <c r="F40" s="117"/>
      <c r="G40" s="8"/>
      <c r="I40" s="11"/>
    </row>
    <row r="41" spans="2:9" x14ac:dyDescent="0.25">
      <c r="B41" s="5"/>
      <c r="D41" s="1">
        <v>186</v>
      </c>
      <c r="E41" s="2" t="s">
        <v>104</v>
      </c>
      <c r="F41" s="117"/>
      <c r="G41" s="8"/>
      <c r="I41" s="11"/>
    </row>
    <row r="42" spans="2:9" x14ac:dyDescent="0.25">
      <c r="B42" s="5"/>
      <c r="G42" s="8"/>
      <c r="I42" s="11"/>
    </row>
    <row r="43" spans="2:9" ht="15.75" x14ac:dyDescent="0.25">
      <c r="B43" s="223" t="s">
        <v>169</v>
      </c>
      <c r="C43" s="224"/>
      <c r="D43" s="14"/>
      <c r="E43" s="15"/>
      <c r="F43" s="14"/>
      <c r="G43" s="16">
        <v>2</v>
      </c>
      <c r="H43" s="14">
        <v>2</v>
      </c>
      <c r="I43" s="17">
        <f>+G43-H43</f>
        <v>0</v>
      </c>
    </row>
    <row r="44" spans="2:9" x14ac:dyDescent="0.25">
      <c r="B44" s="5"/>
      <c r="D44" s="1">
        <v>187</v>
      </c>
      <c r="E44" s="120" t="s">
        <v>227</v>
      </c>
      <c r="F44" s="121" t="s">
        <v>57</v>
      </c>
      <c r="G44" s="8"/>
      <c r="I44" s="11"/>
    </row>
    <row r="45" spans="2:9" x14ac:dyDescent="0.25">
      <c r="B45" s="5"/>
      <c r="D45" s="1">
        <v>188</v>
      </c>
      <c r="E45" s="120" t="s">
        <v>228</v>
      </c>
      <c r="F45" s="121" t="s">
        <v>55</v>
      </c>
      <c r="G45" s="8"/>
      <c r="I45" s="11"/>
    </row>
    <row r="46" spans="2:9" x14ac:dyDescent="0.25">
      <c r="B46" s="5"/>
      <c r="G46" s="8"/>
      <c r="I46" s="11"/>
    </row>
    <row r="47" spans="2:9" ht="15.75" x14ac:dyDescent="0.25">
      <c r="B47" s="223" t="s">
        <v>171</v>
      </c>
      <c r="C47" s="224"/>
      <c r="D47" s="14"/>
      <c r="E47" s="15"/>
      <c r="F47" s="14"/>
      <c r="G47" s="16">
        <v>3</v>
      </c>
      <c r="H47" s="14">
        <v>3</v>
      </c>
      <c r="I47" s="17">
        <f>+G47-H47</f>
        <v>0</v>
      </c>
    </row>
    <row r="48" spans="2:9" ht="15.75" x14ac:dyDescent="0.25">
      <c r="B48" s="34"/>
      <c r="C48" s="35"/>
      <c r="D48" s="39">
        <v>189</v>
      </c>
      <c r="E48" s="2" t="s">
        <v>229</v>
      </c>
      <c r="F48" s="39" t="s">
        <v>57</v>
      </c>
      <c r="G48" s="37"/>
      <c r="H48" s="36"/>
      <c r="I48" s="38"/>
    </row>
    <row r="49" spans="2:9" ht="15.75" x14ac:dyDescent="0.25">
      <c r="B49" s="34"/>
      <c r="C49" s="47"/>
      <c r="D49" s="39">
        <v>190</v>
      </c>
      <c r="E49" s="2" t="s">
        <v>230</v>
      </c>
      <c r="F49" s="39" t="s">
        <v>57</v>
      </c>
      <c r="G49" s="37"/>
      <c r="H49" s="36"/>
      <c r="I49" s="38"/>
    </row>
    <row r="50" spans="2:9" x14ac:dyDescent="0.25">
      <c r="B50" s="5"/>
      <c r="C50" s="47"/>
      <c r="D50" s="1">
        <v>191</v>
      </c>
      <c r="E50" s="2" t="s">
        <v>231</v>
      </c>
      <c r="F50" s="39" t="s">
        <v>57</v>
      </c>
      <c r="G50" s="8"/>
      <c r="I50" s="11"/>
    </row>
    <row r="51" spans="2:9" x14ac:dyDescent="0.25">
      <c r="B51" s="5"/>
      <c r="G51" s="8"/>
      <c r="I51" s="11"/>
    </row>
    <row r="52" spans="2:9" ht="15.75" x14ac:dyDescent="0.25">
      <c r="B52" s="223" t="s">
        <v>174</v>
      </c>
      <c r="C52" s="224"/>
      <c r="D52" s="14"/>
      <c r="E52" s="15"/>
      <c r="F52" s="14"/>
      <c r="G52" s="16">
        <v>2</v>
      </c>
      <c r="H52" s="14">
        <v>2</v>
      </c>
      <c r="I52" s="17">
        <f>+G52-H52</f>
        <v>0</v>
      </c>
    </row>
    <row r="53" spans="2:9" x14ac:dyDescent="0.25">
      <c r="B53" s="5"/>
      <c r="C53" s="40"/>
      <c r="D53" s="1">
        <v>192</v>
      </c>
      <c r="E53" s="2" t="s">
        <v>232</v>
      </c>
      <c r="F53" s="39" t="s">
        <v>55</v>
      </c>
      <c r="G53" s="8"/>
      <c r="I53" s="11"/>
    </row>
    <row r="54" spans="2:9" x14ac:dyDescent="0.25">
      <c r="B54" s="5"/>
      <c r="D54" s="1">
        <v>193</v>
      </c>
      <c r="E54" s="2" t="s">
        <v>233</v>
      </c>
      <c r="F54" s="39" t="s">
        <v>57</v>
      </c>
      <c r="G54" s="8"/>
      <c r="I54" s="11"/>
    </row>
    <row r="55" spans="2:9" x14ac:dyDescent="0.25">
      <c r="B55" s="5"/>
      <c r="E55" s="53"/>
      <c r="G55" s="8"/>
      <c r="I55" s="11"/>
    </row>
    <row r="56" spans="2:9" x14ac:dyDescent="0.25">
      <c r="B56" s="5"/>
      <c r="G56" s="225" t="s">
        <v>112</v>
      </c>
      <c r="H56" s="226"/>
      <c r="I56" s="227"/>
    </row>
    <row r="57" spans="2:9" ht="15.75" thickBot="1" x14ac:dyDescent="0.3">
      <c r="B57" s="6"/>
      <c r="C57" s="3"/>
      <c r="D57" s="9"/>
      <c r="E57" s="253"/>
      <c r="F57" s="254"/>
      <c r="G57" s="18">
        <f>SUM(G9:G56)</f>
        <v>25</v>
      </c>
      <c r="H57" s="19">
        <f>SUM(H9:H56)</f>
        <v>23</v>
      </c>
      <c r="I57" s="12">
        <f>SUM(I9:I56)</f>
        <v>2</v>
      </c>
    </row>
    <row r="59" spans="2:9" ht="15.75" x14ac:dyDescent="0.25">
      <c r="B59" s="10"/>
      <c r="C59" s="10"/>
    </row>
    <row r="60" spans="2:9" x14ac:dyDescent="0.25">
      <c r="B60" s="24" t="s">
        <v>83</v>
      </c>
    </row>
    <row r="61" spans="2:9" x14ac:dyDescent="0.25">
      <c r="B61" s="4" t="s">
        <v>84</v>
      </c>
    </row>
    <row r="62" spans="2:9" x14ac:dyDescent="0.25">
      <c r="B62" t="s">
        <v>85</v>
      </c>
    </row>
  </sheetData>
  <mergeCells count="17">
    <mergeCell ref="B43:C43"/>
    <mergeCell ref="B47:C47"/>
    <mergeCell ref="B52:C52"/>
    <mergeCell ref="G56:I56"/>
    <mergeCell ref="E57:F57"/>
    <mergeCell ref="B39:C39"/>
    <mergeCell ref="B2:I3"/>
    <mergeCell ref="B4:I4"/>
    <mergeCell ref="B6:C6"/>
    <mergeCell ref="B7:C7"/>
    <mergeCell ref="B9:C9"/>
    <mergeCell ref="B14:C14"/>
    <mergeCell ref="B19:C19"/>
    <mergeCell ref="B23:C23"/>
    <mergeCell ref="B27:C27"/>
    <mergeCell ref="B31:C31"/>
    <mergeCell ref="B35:C3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F109F-9986-4CB6-87B6-582C32A923A1}">
  <sheetPr>
    <pageSetUpPr fitToPage="1"/>
  </sheetPr>
  <dimension ref="B2:J65"/>
  <sheetViews>
    <sheetView topLeftCell="A25" zoomScale="80" zoomScaleNormal="80" workbookViewId="0">
      <selection activeCell="K40" sqref="K40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55" t="s">
        <v>0</v>
      </c>
      <c r="C2" s="255"/>
      <c r="D2" s="255"/>
      <c r="E2" s="255"/>
      <c r="F2" s="255"/>
      <c r="G2" s="255"/>
      <c r="H2" s="255"/>
      <c r="I2" s="255"/>
    </row>
    <row r="3" spans="2:9" ht="15" customHeight="1" x14ac:dyDescent="0.25">
      <c r="B3" s="255"/>
      <c r="C3" s="255"/>
      <c r="D3" s="255"/>
      <c r="E3" s="255"/>
      <c r="F3" s="255"/>
      <c r="G3" s="255"/>
      <c r="H3" s="255"/>
      <c r="I3" s="255"/>
    </row>
    <row r="4" spans="2:9" ht="21" x14ac:dyDescent="0.35">
      <c r="B4" s="260" t="s">
        <v>86</v>
      </c>
      <c r="C4" s="260"/>
      <c r="D4" s="260"/>
      <c r="E4" s="260"/>
      <c r="F4" s="260"/>
      <c r="G4" s="260"/>
      <c r="H4" s="260"/>
      <c r="I4" s="260"/>
    </row>
    <row r="5" spans="2:9" x14ac:dyDescent="0.25">
      <c r="B5" s="3"/>
      <c r="C5" s="3"/>
      <c r="D5" s="9"/>
      <c r="E5" s="3"/>
      <c r="F5" s="9"/>
      <c r="G5" s="9"/>
      <c r="H5" s="9"/>
      <c r="I5" s="9"/>
    </row>
    <row r="6" spans="2:9" ht="23.25" x14ac:dyDescent="0.35">
      <c r="B6" s="263" t="s">
        <v>69</v>
      </c>
      <c r="C6" s="264"/>
      <c r="D6" s="25"/>
      <c r="E6" s="26"/>
      <c r="F6" s="25"/>
      <c r="G6" s="27"/>
      <c r="H6" s="28"/>
      <c r="I6" s="29"/>
    </row>
    <row r="7" spans="2:9" ht="42" customHeight="1" x14ac:dyDescent="0.25">
      <c r="B7" s="258" t="s">
        <v>113</v>
      </c>
      <c r="C7" s="259"/>
      <c r="D7" s="30" t="s">
        <v>2</v>
      </c>
      <c r="E7" s="31" t="s">
        <v>89</v>
      </c>
      <c r="F7" s="30" t="s">
        <v>234</v>
      </c>
      <c r="G7" s="32" t="s">
        <v>5</v>
      </c>
      <c r="H7" s="30" t="s">
        <v>48</v>
      </c>
      <c r="I7" s="33" t="s">
        <v>7</v>
      </c>
    </row>
    <row r="8" spans="2:9" x14ac:dyDescent="0.25">
      <c r="B8" s="5"/>
      <c r="G8" s="8"/>
      <c r="I8" s="11"/>
    </row>
    <row r="9" spans="2:9" s="2" customFormat="1" ht="15.75" x14ac:dyDescent="0.25">
      <c r="B9" s="223" t="s">
        <v>115</v>
      </c>
      <c r="C9" s="224"/>
      <c r="D9" s="14"/>
      <c r="E9" s="15"/>
      <c r="F9" s="14"/>
      <c r="G9" s="16">
        <v>5</v>
      </c>
      <c r="H9" s="14">
        <v>4</v>
      </c>
      <c r="I9" s="17">
        <f t="shared" ref="I9:I35" si="0">+G9-H9</f>
        <v>1</v>
      </c>
    </row>
    <row r="10" spans="2:9" x14ac:dyDescent="0.25">
      <c r="B10" s="5"/>
      <c r="D10" s="1">
        <v>141</v>
      </c>
      <c r="E10" s="2" t="s">
        <v>235</v>
      </c>
      <c r="F10" s="39" t="s">
        <v>55</v>
      </c>
      <c r="G10" s="8"/>
      <c r="I10" s="11"/>
    </row>
    <row r="11" spans="2:9" x14ac:dyDescent="0.25">
      <c r="B11" s="5"/>
      <c r="D11" s="1">
        <v>142</v>
      </c>
      <c r="E11" s="2" t="s">
        <v>236</v>
      </c>
      <c r="F11" s="39" t="s">
        <v>57</v>
      </c>
      <c r="G11" s="8"/>
      <c r="I11" s="11"/>
    </row>
    <row r="12" spans="2:9" x14ac:dyDescent="0.25">
      <c r="B12" s="5"/>
      <c r="D12" s="1">
        <v>143</v>
      </c>
      <c r="E12" s="2" t="s">
        <v>237</v>
      </c>
      <c r="F12" s="39" t="s">
        <v>55</v>
      </c>
      <c r="G12" s="8"/>
      <c r="I12" s="11"/>
    </row>
    <row r="13" spans="2:9" x14ac:dyDescent="0.25">
      <c r="B13" s="5"/>
      <c r="D13" s="1">
        <v>144</v>
      </c>
      <c r="E13" s="2" t="s">
        <v>238</v>
      </c>
      <c r="F13" s="39" t="s">
        <v>55</v>
      </c>
      <c r="G13" s="8"/>
      <c r="I13" s="11"/>
    </row>
    <row r="14" spans="2:9" x14ac:dyDescent="0.25">
      <c r="B14" s="5"/>
      <c r="D14" s="1">
        <v>145</v>
      </c>
      <c r="E14" s="2" t="s">
        <v>104</v>
      </c>
      <c r="G14" s="8"/>
      <c r="I14" s="11"/>
    </row>
    <row r="15" spans="2:9" x14ac:dyDescent="0.25">
      <c r="B15" s="5"/>
      <c r="G15" s="8"/>
      <c r="I15" s="11"/>
    </row>
    <row r="16" spans="2:9" x14ac:dyDescent="0.25">
      <c r="B16" s="5"/>
      <c r="G16" s="8"/>
      <c r="I16" s="11"/>
    </row>
    <row r="17" spans="2:9" s="2" customFormat="1" ht="15.75" x14ac:dyDescent="0.25">
      <c r="B17" s="223" t="s">
        <v>119</v>
      </c>
      <c r="C17" s="224"/>
      <c r="D17" s="14"/>
      <c r="E17" s="15"/>
      <c r="F17" s="14"/>
      <c r="G17" s="16">
        <v>3</v>
      </c>
      <c r="H17" s="14">
        <v>1</v>
      </c>
      <c r="I17" s="17">
        <f t="shared" si="0"/>
        <v>2</v>
      </c>
    </row>
    <row r="18" spans="2:9" ht="15.75" x14ac:dyDescent="0.25">
      <c r="B18" s="13"/>
      <c r="C18" s="7"/>
      <c r="D18" s="1">
        <v>146</v>
      </c>
      <c r="E18" s="2" t="s">
        <v>239</v>
      </c>
      <c r="G18" s="8"/>
      <c r="I18" s="11"/>
    </row>
    <row r="19" spans="2:9" ht="15.75" x14ac:dyDescent="0.25">
      <c r="B19" s="13"/>
      <c r="C19" s="7"/>
      <c r="D19" s="1">
        <v>147</v>
      </c>
      <c r="E19" s="2" t="s">
        <v>104</v>
      </c>
      <c r="G19" s="8"/>
      <c r="I19" s="11"/>
    </row>
    <row r="20" spans="2:9" ht="15.75" x14ac:dyDescent="0.25">
      <c r="B20" s="13"/>
      <c r="C20" s="7"/>
      <c r="D20" s="1">
        <v>148</v>
      </c>
      <c r="E20" s="2" t="s">
        <v>104</v>
      </c>
      <c r="G20" s="8"/>
      <c r="I20" s="11"/>
    </row>
    <row r="21" spans="2:9" ht="15.75" x14ac:dyDescent="0.25">
      <c r="B21" s="13"/>
      <c r="C21" s="7"/>
      <c r="G21" s="8"/>
      <c r="I21" s="11"/>
    </row>
    <row r="22" spans="2:9" s="2" customFormat="1" ht="15.75" x14ac:dyDescent="0.25">
      <c r="B22" s="223" t="s">
        <v>123</v>
      </c>
      <c r="C22" s="224"/>
      <c r="D22" s="14"/>
      <c r="E22" s="15"/>
      <c r="F22" s="14"/>
      <c r="G22" s="16">
        <v>2</v>
      </c>
      <c r="H22" s="14">
        <v>2</v>
      </c>
      <c r="I22" s="17">
        <f t="shared" si="0"/>
        <v>0</v>
      </c>
    </row>
    <row r="23" spans="2:9" ht="15.75" x14ac:dyDescent="0.25">
      <c r="B23" s="13"/>
      <c r="C23" s="7"/>
      <c r="D23" s="1">
        <v>149</v>
      </c>
      <c r="E23" s="2" t="s">
        <v>240</v>
      </c>
      <c r="F23" s="39" t="s">
        <v>57</v>
      </c>
      <c r="G23" s="8"/>
      <c r="I23" s="11"/>
    </row>
    <row r="24" spans="2:9" ht="15.75" x14ac:dyDescent="0.25">
      <c r="B24" s="13"/>
      <c r="C24" s="7"/>
      <c r="D24" s="1">
        <v>150</v>
      </c>
      <c r="E24" s="2" t="s">
        <v>241</v>
      </c>
      <c r="F24" s="39" t="s">
        <v>57</v>
      </c>
      <c r="G24" s="8"/>
      <c r="I24" s="11"/>
    </row>
    <row r="25" spans="2:9" ht="15.75" x14ac:dyDescent="0.25">
      <c r="B25" s="13"/>
      <c r="C25" s="7"/>
      <c r="G25" s="8"/>
      <c r="I25" s="11"/>
    </row>
    <row r="26" spans="2:9" s="2" customFormat="1" ht="15.75" x14ac:dyDescent="0.25">
      <c r="B26" s="223" t="s">
        <v>127</v>
      </c>
      <c r="C26" s="224"/>
      <c r="D26" s="14"/>
      <c r="E26" s="15"/>
      <c r="F26" s="14"/>
      <c r="G26" s="16">
        <v>3</v>
      </c>
      <c r="H26" s="14">
        <v>3</v>
      </c>
      <c r="I26" s="17">
        <f t="shared" si="0"/>
        <v>0</v>
      </c>
    </row>
    <row r="27" spans="2:9" ht="15.75" x14ac:dyDescent="0.25">
      <c r="B27" s="13"/>
      <c r="C27" s="7"/>
      <c r="D27" s="1">
        <v>151</v>
      </c>
      <c r="E27" s="2" t="s">
        <v>242</v>
      </c>
      <c r="F27" s="39" t="s">
        <v>55</v>
      </c>
      <c r="G27" s="8"/>
      <c r="I27" s="11"/>
    </row>
    <row r="28" spans="2:9" ht="15.75" x14ac:dyDescent="0.25">
      <c r="B28" s="13"/>
      <c r="C28" s="7"/>
      <c r="D28" s="1">
        <v>152</v>
      </c>
      <c r="E28" s="2" t="s">
        <v>243</v>
      </c>
      <c r="F28" s="39" t="s">
        <v>57</v>
      </c>
      <c r="G28" s="8"/>
      <c r="I28" s="11"/>
    </row>
    <row r="29" spans="2:9" ht="15.75" x14ac:dyDescent="0.25">
      <c r="B29" s="13"/>
      <c r="C29" s="7"/>
      <c r="D29" s="1">
        <v>153</v>
      </c>
      <c r="E29" s="2" t="s">
        <v>244</v>
      </c>
      <c r="F29" s="39" t="s">
        <v>57</v>
      </c>
      <c r="G29" s="8"/>
      <c r="I29" s="11"/>
    </row>
    <row r="30" spans="2:9" ht="15.75" x14ac:dyDescent="0.25">
      <c r="B30" s="13"/>
      <c r="C30" s="7"/>
      <c r="G30" s="8"/>
      <c r="I30" s="11"/>
    </row>
    <row r="31" spans="2:9" ht="15.75" x14ac:dyDescent="0.25">
      <c r="B31" s="223" t="s">
        <v>129</v>
      </c>
      <c r="C31" s="224"/>
      <c r="D31" s="14"/>
      <c r="E31" s="15"/>
      <c r="F31" s="14"/>
      <c r="G31" s="16">
        <v>2</v>
      </c>
      <c r="H31" s="14">
        <v>1</v>
      </c>
      <c r="I31" s="17">
        <f t="shared" si="0"/>
        <v>1</v>
      </c>
    </row>
    <row r="32" spans="2:9" x14ac:dyDescent="0.25">
      <c r="B32" s="5"/>
      <c r="D32" s="1">
        <v>154</v>
      </c>
      <c r="E32" s="2" t="s">
        <v>245</v>
      </c>
      <c r="F32" s="117"/>
      <c r="G32" s="8"/>
      <c r="I32" s="11"/>
    </row>
    <row r="33" spans="2:10" x14ac:dyDescent="0.25">
      <c r="B33" s="5"/>
      <c r="C33" s="41"/>
      <c r="D33" s="1">
        <v>155</v>
      </c>
      <c r="E33" s="2" t="s">
        <v>104</v>
      </c>
      <c r="G33" s="8"/>
      <c r="I33" s="11"/>
    </row>
    <row r="34" spans="2:10" x14ac:dyDescent="0.25">
      <c r="B34" s="5"/>
      <c r="G34" s="8"/>
      <c r="I34" s="11"/>
    </row>
    <row r="35" spans="2:10" ht="15.75" x14ac:dyDescent="0.25">
      <c r="B35" s="223" t="s">
        <v>132</v>
      </c>
      <c r="C35" s="224"/>
      <c r="D35" s="14"/>
      <c r="E35" s="15"/>
      <c r="F35" s="14"/>
      <c r="G35" s="16">
        <v>3</v>
      </c>
      <c r="H35" s="14">
        <v>3</v>
      </c>
      <c r="I35" s="17">
        <f t="shared" si="0"/>
        <v>0</v>
      </c>
    </row>
    <row r="36" spans="2:10" x14ac:dyDescent="0.25">
      <c r="B36" s="5"/>
      <c r="D36" s="1">
        <v>156</v>
      </c>
      <c r="E36" s="2" t="s">
        <v>246</v>
      </c>
      <c r="F36" s="39" t="s">
        <v>57</v>
      </c>
      <c r="G36" s="8"/>
      <c r="I36" s="11"/>
    </row>
    <row r="37" spans="2:10" x14ac:dyDescent="0.25">
      <c r="B37" s="5"/>
      <c r="D37" s="1">
        <v>157</v>
      </c>
      <c r="E37" s="2" t="s">
        <v>247</v>
      </c>
      <c r="F37" s="39" t="s">
        <v>57</v>
      </c>
      <c r="G37" s="8"/>
      <c r="I37" s="11"/>
    </row>
    <row r="38" spans="2:10" x14ac:dyDescent="0.25">
      <c r="B38" s="5"/>
      <c r="C38" s="41"/>
      <c r="D38" s="1" t="s">
        <v>248</v>
      </c>
      <c r="E38" t="s">
        <v>249</v>
      </c>
      <c r="F38" s="1" t="s">
        <v>57</v>
      </c>
      <c r="G38" s="8"/>
      <c r="I38" s="11"/>
    </row>
    <row r="39" spans="2:10" x14ac:dyDescent="0.25">
      <c r="B39" s="5"/>
      <c r="G39" s="8"/>
      <c r="I39" s="11"/>
    </row>
    <row r="40" spans="2:10" ht="15.75" x14ac:dyDescent="0.25">
      <c r="B40" s="223" t="s">
        <v>136</v>
      </c>
      <c r="C40" s="224"/>
      <c r="D40" s="14"/>
      <c r="E40" s="15"/>
      <c r="F40" s="14"/>
      <c r="G40" s="16">
        <v>2</v>
      </c>
      <c r="H40" s="14">
        <v>2</v>
      </c>
      <c r="I40" s="17">
        <f t="shared" ref="I40" si="1">+G40-H40</f>
        <v>0</v>
      </c>
    </row>
    <row r="41" spans="2:10" x14ac:dyDescent="0.25">
      <c r="B41" s="5"/>
      <c r="D41" s="1">
        <v>158</v>
      </c>
      <c r="E41" s="2" t="s">
        <v>250</v>
      </c>
      <c r="F41" s="1" t="s">
        <v>57</v>
      </c>
      <c r="G41" s="8"/>
      <c r="I41" s="11"/>
      <c r="J41" s="4"/>
    </row>
    <row r="42" spans="2:10" x14ac:dyDescent="0.25">
      <c r="B42" s="5"/>
      <c r="C42" s="49"/>
      <c r="D42" s="1">
        <v>159</v>
      </c>
      <c r="E42" s="2" t="s">
        <v>251</v>
      </c>
      <c r="F42" s="39" t="s">
        <v>55</v>
      </c>
      <c r="G42" s="8"/>
      <c r="I42" s="11"/>
    </row>
    <row r="43" spans="2:10" x14ac:dyDescent="0.25">
      <c r="B43" s="5"/>
      <c r="G43" s="8"/>
      <c r="I43" s="11"/>
    </row>
    <row r="44" spans="2:10" ht="15.75" x14ac:dyDescent="0.25">
      <c r="B44" s="223" t="s">
        <v>139</v>
      </c>
      <c r="C44" s="224"/>
      <c r="D44" s="14"/>
      <c r="E44" s="15"/>
      <c r="F44" s="14"/>
      <c r="G44" s="16">
        <v>2</v>
      </c>
      <c r="H44" s="14">
        <v>2</v>
      </c>
      <c r="I44" s="17">
        <f t="shared" ref="I44" si="2">+G44-H44</f>
        <v>0</v>
      </c>
    </row>
    <row r="45" spans="2:10" x14ac:dyDescent="0.25">
      <c r="B45" s="5"/>
      <c r="D45" s="1">
        <v>160</v>
      </c>
      <c r="E45" s="2" t="s">
        <v>252</v>
      </c>
      <c r="F45" s="39" t="s">
        <v>57</v>
      </c>
      <c r="G45" s="8"/>
      <c r="I45" s="11"/>
    </row>
    <row r="46" spans="2:10" x14ac:dyDescent="0.25">
      <c r="B46" s="5"/>
      <c r="D46" s="1">
        <v>161</v>
      </c>
      <c r="E46" s="2" t="s">
        <v>253</v>
      </c>
      <c r="F46" s="39" t="s">
        <v>57</v>
      </c>
      <c r="G46" s="8"/>
      <c r="I46" s="11"/>
    </row>
    <row r="47" spans="2:10" x14ac:dyDescent="0.25">
      <c r="B47" s="5"/>
      <c r="G47" s="8"/>
      <c r="I47" s="11"/>
    </row>
    <row r="48" spans="2:10" ht="18" customHeight="1" x14ac:dyDescent="0.25">
      <c r="B48" s="223" t="s">
        <v>141</v>
      </c>
      <c r="C48" s="224"/>
      <c r="D48" s="14"/>
      <c r="E48" s="15"/>
      <c r="F48" s="14"/>
      <c r="G48" s="16">
        <v>2</v>
      </c>
      <c r="H48" s="14">
        <v>2</v>
      </c>
      <c r="I48" s="17">
        <f>+G48-H48</f>
        <v>0</v>
      </c>
    </row>
    <row r="49" spans="2:9" x14ac:dyDescent="0.25">
      <c r="B49" s="5"/>
      <c r="D49" s="1">
        <v>162</v>
      </c>
      <c r="E49" s="2" t="s">
        <v>254</v>
      </c>
      <c r="F49" s="39" t="s">
        <v>55</v>
      </c>
      <c r="G49" s="8"/>
      <c r="I49" s="11"/>
    </row>
    <row r="50" spans="2:9" x14ac:dyDescent="0.25">
      <c r="B50" s="5"/>
      <c r="C50" s="49"/>
      <c r="D50" s="1">
        <v>163</v>
      </c>
      <c r="E50" s="2" t="s">
        <v>255</v>
      </c>
      <c r="F50" s="39" t="s">
        <v>55</v>
      </c>
      <c r="G50" s="8"/>
      <c r="I50" s="11"/>
    </row>
    <row r="51" spans="2:9" x14ac:dyDescent="0.25">
      <c r="B51" s="5"/>
      <c r="G51" s="8"/>
      <c r="I51" s="11"/>
    </row>
    <row r="52" spans="2:9" x14ac:dyDescent="0.25">
      <c r="B52" s="5"/>
      <c r="G52" s="8"/>
      <c r="I52" s="11"/>
    </row>
    <row r="53" spans="2:9" ht="15.75" x14ac:dyDescent="0.25">
      <c r="B53" s="223" t="s">
        <v>144</v>
      </c>
      <c r="C53" s="224"/>
      <c r="D53" s="14"/>
      <c r="E53" s="15"/>
      <c r="F53" s="14"/>
      <c r="G53" s="16">
        <v>4</v>
      </c>
      <c r="H53" s="14">
        <v>1</v>
      </c>
      <c r="I53" s="17">
        <f t="shared" ref="I53" si="3">+G53-H53</f>
        <v>3</v>
      </c>
    </row>
    <row r="54" spans="2:9" x14ac:dyDescent="0.25">
      <c r="B54" s="5"/>
      <c r="D54" s="1">
        <v>164</v>
      </c>
      <c r="E54" s="2" t="s">
        <v>256</v>
      </c>
      <c r="F54" s="39" t="s">
        <v>55</v>
      </c>
      <c r="G54" s="8"/>
      <c r="I54" s="11"/>
    </row>
    <row r="55" spans="2:9" x14ac:dyDescent="0.25">
      <c r="B55" s="5"/>
      <c r="D55" s="1">
        <v>165</v>
      </c>
      <c r="E55" t="s">
        <v>104</v>
      </c>
      <c r="G55" s="8"/>
      <c r="I55" s="11"/>
    </row>
    <row r="56" spans="2:9" x14ac:dyDescent="0.25">
      <c r="B56" s="5"/>
      <c r="D56" s="1">
        <v>166</v>
      </c>
      <c r="E56" s="2" t="s">
        <v>104</v>
      </c>
      <c r="F56" s="117"/>
      <c r="G56" s="8"/>
      <c r="I56" s="11"/>
    </row>
    <row r="57" spans="2:9" x14ac:dyDescent="0.25">
      <c r="B57" s="5"/>
      <c r="D57" s="1">
        <v>167</v>
      </c>
      <c r="E57" t="s">
        <v>104</v>
      </c>
      <c r="G57" s="8"/>
      <c r="I57" s="11"/>
    </row>
    <row r="58" spans="2:9" x14ac:dyDescent="0.25">
      <c r="B58" s="5"/>
      <c r="G58" s="8"/>
      <c r="I58" s="11"/>
    </row>
    <row r="59" spans="2:9" x14ac:dyDescent="0.25">
      <c r="B59" s="5"/>
      <c r="G59" s="225" t="s">
        <v>112</v>
      </c>
      <c r="H59" s="226"/>
      <c r="I59" s="227"/>
    </row>
    <row r="60" spans="2:9" x14ac:dyDescent="0.25">
      <c r="B60" s="6"/>
      <c r="C60" s="3"/>
      <c r="D60" s="9"/>
      <c r="E60" s="253"/>
      <c r="F60" s="254"/>
      <c r="G60" s="18">
        <f>SUM(G9:G59)</f>
        <v>28</v>
      </c>
      <c r="H60" s="19">
        <f>SUM(H9:H59)</f>
        <v>21</v>
      </c>
      <c r="I60" s="12">
        <f>SUM(I9:I59)</f>
        <v>7</v>
      </c>
    </row>
    <row r="62" spans="2:9" ht="15.75" x14ac:dyDescent="0.25">
      <c r="B62" s="10"/>
      <c r="C62" s="10"/>
    </row>
    <row r="63" spans="2:9" x14ac:dyDescent="0.25">
      <c r="B63" s="24" t="s">
        <v>83</v>
      </c>
    </row>
    <row r="64" spans="2:9" x14ac:dyDescent="0.25">
      <c r="B64" s="4" t="s">
        <v>84</v>
      </c>
    </row>
    <row r="65" spans="2:2" x14ac:dyDescent="0.25">
      <c r="B65" t="s">
        <v>85</v>
      </c>
    </row>
  </sheetData>
  <mergeCells count="16">
    <mergeCell ref="B48:C48"/>
    <mergeCell ref="B53:C53"/>
    <mergeCell ref="G59:I59"/>
    <mergeCell ref="E60:F60"/>
    <mergeCell ref="B22:C22"/>
    <mergeCell ref="B26:C26"/>
    <mergeCell ref="B31:C31"/>
    <mergeCell ref="B35:C35"/>
    <mergeCell ref="B40:C40"/>
    <mergeCell ref="B44:C44"/>
    <mergeCell ref="B17:C17"/>
    <mergeCell ref="B2:I3"/>
    <mergeCell ref="B4:I4"/>
    <mergeCell ref="B6:C6"/>
    <mergeCell ref="B7:C7"/>
    <mergeCell ref="B9:C9"/>
  </mergeCells>
  <pageMargins left="0.70866141732283472" right="0.70866141732283472" top="0.74803149606299213" bottom="0.74803149606299213" header="0.31496062992125984" footer="0.31496062992125984"/>
  <pageSetup paperSize="9" scale="72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588AD-1490-4AF1-8406-EB55DA085C75}">
  <sheetPr>
    <pageSetUpPr fitToPage="1"/>
  </sheetPr>
  <dimension ref="B2:I29"/>
  <sheetViews>
    <sheetView topLeftCell="A4" workbookViewId="0">
      <selection activeCell="H11" sqref="H11"/>
    </sheetView>
  </sheetViews>
  <sheetFormatPr defaultRowHeight="15" x14ac:dyDescent="0.25"/>
  <cols>
    <col min="1" max="1" width="2.5703125" customWidth="1"/>
    <col min="2" max="2" width="14.7109375" customWidth="1"/>
    <col min="3" max="3" width="22.140625" customWidth="1"/>
    <col min="4" max="4" width="8.28515625" style="1" customWidth="1"/>
    <col min="5" max="5" width="31.140625" customWidth="1"/>
    <col min="6" max="6" width="14.140625" style="1" customWidth="1"/>
    <col min="7" max="8" width="8.140625" style="1" customWidth="1"/>
    <col min="9" max="9" width="8.7109375" style="1" customWidth="1"/>
  </cols>
  <sheetData>
    <row r="2" spans="2:9" ht="23.25" customHeight="1" x14ac:dyDescent="0.25">
      <c r="B2" s="255" t="s">
        <v>0</v>
      </c>
      <c r="C2" s="255"/>
      <c r="D2" s="255"/>
      <c r="E2" s="255"/>
      <c r="F2" s="255"/>
      <c r="G2" s="255"/>
      <c r="H2" s="255"/>
      <c r="I2" s="255"/>
    </row>
    <row r="3" spans="2:9" ht="15" customHeight="1" x14ac:dyDescent="0.25">
      <c r="B3" s="255"/>
      <c r="C3" s="255"/>
      <c r="D3" s="255"/>
      <c r="E3" s="255"/>
      <c r="F3" s="255"/>
      <c r="G3" s="255"/>
      <c r="H3" s="255"/>
      <c r="I3" s="255"/>
    </row>
    <row r="4" spans="2:9" ht="21" x14ac:dyDescent="0.35">
      <c r="B4" s="260" t="s">
        <v>86</v>
      </c>
      <c r="C4" s="260"/>
      <c r="D4" s="260"/>
      <c r="E4" s="260"/>
      <c r="F4" s="260"/>
      <c r="G4" s="260"/>
      <c r="H4" s="260"/>
      <c r="I4" s="260"/>
    </row>
    <row r="5" spans="2:9" ht="15.75" thickBot="1" x14ac:dyDescent="0.3">
      <c r="B5" s="3"/>
      <c r="C5" s="3"/>
      <c r="D5" s="9"/>
      <c r="E5" s="3"/>
      <c r="F5" s="9"/>
      <c r="G5" s="9"/>
      <c r="H5" s="9"/>
      <c r="I5" s="9"/>
    </row>
    <row r="6" spans="2:9" ht="23.25" x14ac:dyDescent="0.35">
      <c r="B6" s="263" t="s">
        <v>69</v>
      </c>
      <c r="C6" s="264"/>
      <c r="D6" s="25"/>
      <c r="E6" s="26"/>
      <c r="F6" s="25"/>
      <c r="G6" s="27"/>
      <c r="H6" s="28"/>
      <c r="I6" s="29"/>
    </row>
    <row r="7" spans="2:9" ht="42" customHeight="1" x14ac:dyDescent="0.25">
      <c r="B7" s="258" t="s">
        <v>177</v>
      </c>
      <c r="C7" s="259"/>
      <c r="D7" s="30" t="s">
        <v>2</v>
      </c>
      <c r="E7" s="31" t="s">
        <v>89</v>
      </c>
      <c r="F7" s="30" t="s">
        <v>114</v>
      </c>
      <c r="G7" s="32" t="s">
        <v>5</v>
      </c>
      <c r="H7" s="30" t="s">
        <v>48</v>
      </c>
      <c r="I7" s="33" t="s">
        <v>7</v>
      </c>
    </row>
    <row r="8" spans="2:9" x14ac:dyDescent="0.25">
      <c r="B8" s="5"/>
      <c r="G8" s="8"/>
      <c r="I8" s="11"/>
    </row>
    <row r="9" spans="2:9" x14ac:dyDescent="0.25">
      <c r="B9" s="5"/>
      <c r="G9" s="8"/>
      <c r="I9" s="11"/>
    </row>
    <row r="10" spans="2:9" ht="15.75" x14ac:dyDescent="0.25">
      <c r="B10" s="223" t="s">
        <v>178</v>
      </c>
      <c r="C10" s="224"/>
      <c r="D10" s="14"/>
      <c r="E10" s="15"/>
      <c r="F10" s="14"/>
      <c r="G10" s="16">
        <v>2</v>
      </c>
      <c r="H10" s="14">
        <v>2</v>
      </c>
      <c r="I10" s="17">
        <f t="shared" ref="I10" si="0">+G10-H10</f>
        <v>0</v>
      </c>
    </row>
    <row r="11" spans="2:9" ht="15.75" x14ac:dyDescent="0.25">
      <c r="B11" s="34"/>
      <c r="C11" s="35"/>
      <c r="D11" s="39">
        <v>193</v>
      </c>
      <c r="E11" s="2" t="s">
        <v>257</v>
      </c>
      <c r="F11" s="39" t="s">
        <v>57</v>
      </c>
      <c r="G11" s="37"/>
      <c r="H11" s="36"/>
      <c r="I11" s="38"/>
    </row>
    <row r="12" spans="2:9" x14ac:dyDescent="0.25">
      <c r="B12" s="5"/>
      <c r="C12" s="42"/>
      <c r="D12" s="1">
        <v>194</v>
      </c>
      <c r="E12" s="2" t="s">
        <v>258</v>
      </c>
      <c r="F12" s="39" t="s">
        <v>55</v>
      </c>
      <c r="G12" s="8"/>
      <c r="I12" s="11"/>
    </row>
    <row r="13" spans="2:9" x14ac:dyDescent="0.25">
      <c r="B13" s="5"/>
      <c r="G13" s="8"/>
      <c r="I13" s="11"/>
    </row>
    <row r="14" spans="2:9" ht="15.75" x14ac:dyDescent="0.25">
      <c r="B14" s="223" t="s">
        <v>185</v>
      </c>
      <c r="C14" s="224"/>
      <c r="D14" s="14"/>
      <c r="E14" s="15"/>
      <c r="F14" s="14"/>
      <c r="G14" s="16">
        <v>4</v>
      </c>
      <c r="H14" s="14">
        <v>4</v>
      </c>
      <c r="I14" s="17">
        <f t="shared" ref="I14" si="1">+G14-H14</f>
        <v>0</v>
      </c>
    </row>
    <row r="15" spans="2:9" x14ac:dyDescent="0.25">
      <c r="B15" s="5"/>
      <c r="C15" s="46"/>
      <c r="D15" s="1">
        <v>195</v>
      </c>
      <c r="E15" s="2" t="s">
        <v>259</v>
      </c>
      <c r="F15" s="39" t="s">
        <v>55</v>
      </c>
      <c r="G15" s="8"/>
      <c r="I15" s="11"/>
    </row>
    <row r="16" spans="2:9" x14ac:dyDescent="0.25">
      <c r="B16" s="5"/>
      <c r="D16" s="1">
        <v>196</v>
      </c>
      <c r="E16" s="2" t="s">
        <v>260</v>
      </c>
      <c r="F16" s="39" t="s">
        <v>55</v>
      </c>
      <c r="G16" s="8"/>
      <c r="I16" s="11"/>
    </row>
    <row r="17" spans="2:9" x14ac:dyDescent="0.25">
      <c r="B17" s="5"/>
      <c r="D17" s="1">
        <v>197</v>
      </c>
      <c r="E17" s="2" t="s">
        <v>261</v>
      </c>
      <c r="F17" s="39" t="s">
        <v>57</v>
      </c>
      <c r="G17" s="8"/>
      <c r="I17" s="11"/>
    </row>
    <row r="18" spans="2:9" x14ac:dyDescent="0.25">
      <c r="B18" s="5"/>
      <c r="D18" s="1">
        <v>198</v>
      </c>
      <c r="E18" s="2" t="s">
        <v>262</v>
      </c>
      <c r="F18" s="39" t="s">
        <v>57</v>
      </c>
      <c r="G18" s="8"/>
      <c r="I18" s="11"/>
    </row>
    <row r="19" spans="2:9" x14ac:dyDescent="0.25">
      <c r="B19" s="5"/>
      <c r="G19" s="8"/>
      <c r="I19" s="11"/>
    </row>
    <row r="20" spans="2:9" x14ac:dyDescent="0.25">
      <c r="B20" s="5"/>
      <c r="G20" s="8"/>
      <c r="I20" s="11"/>
    </row>
    <row r="21" spans="2:9" x14ac:dyDescent="0.25">
      <c r="B21" s="5"/>
      <c r="G21" s="8"/>
      <c r="I21" s="11"/>
    </row>
    <row r="22" spans="2:9" x14ac:dyDescent="0.25">
      <c r="B22" s="5"/>
      <c r="G22" s="8"/>
      <c r="I22" s="11"/>
    </row>
    <row r="23" spans="2:9" x14ac:dyDescent="0.25">
      <c r="B23" s="5"/>
      <c r="G23" s="225" t="s">
        <v>112</v>
      </c>
      <c r="H23" s="226"/>
      <c r="I23" s="227"/>
    </row>
    <row r="24" spans="2:9" ht="15.75" thickBot="1" x14ac:dyDescent="0.3">
      <c r="B24" s="6"/>
      <c r="C24" s="3"/>
      <c r="D24" s="9"/>
      <c r="E24" s="253"/>
      <c r="F24" s="254"/>
      <c r="G24" s="18">
        <f>SUM(G9:G23)</f>
        <v>6</v>
      </c>
      <c r="H24" s="19">
        <f>SUM(H9:H23)</f>
        <v>6</v>
      </c>
      <c r="I24" s="12">
        <f>SUM(I9:I23)</f>
        <v>0</v>
      </c>
    </row>
    <row r="26" spans="2:9" ht="15.75" x14ac:dyDescent="0.25">
      <c r="B26" s="10"/>
      <c r="C26" s="10"/>
    </row>
    <row r="27" spans="2:9" x14ac:dyDescent="0.25">
      <c r="B27" s="24" t="s">
        <v>83</v>
      </c>
    </row>
    <row r="28" spans="2:9" x14ac:dyDescent="0.25">
      <c r="B28" s="4" t="s">
        <v>84</v>
      </c>
    </row>
    <row r="29" spans="2:9" x14ac:dyDescent="0.25">
      <c r="B29" t="s">
        <v>85</v>
      </c>
    </row>
  </sheetData>
  <mergeCells count="8">
    <mergeCell ref="G23:I23"/>
    <mergeCell ref="E24:F24"/>
    <mergeCell ref="B2:I3"/>
    <mergeCell ref="B4:I4"/>
    <mergeCell ref="B6:C6"/>
    <mergeCell ref="B7:C7"/>
    <mergeCell ref="B10:C10"/>
    <mergeCell ref="B14:C14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667d2fe5-6e25-4838-a5a2-b5f96350ec1a">XCEKKWPCHKTM-1150684688-152916</_dlc_DocId>
    <_dlc_DocIdUrl xmlns="667d2fe5-6e25-4838-a5a2-b5f96350ec1a">
      <Url>https://oxforddiocesan.sharepoint.com/sites/Secretariat/_layouts/15/DocIdRedir.aspx?ID=XCEKKWPCHKTM-1150684688-152916</Url>
      <Description>XCEKKWPCHKTM-1150684688-152916</Description>
    </_dlc_DocIdUrl>
    <lcf76f155ced4ddcb4097134ff3c332f xmlns="ebcbf7db-b4cc-4fcb-bbf1-a12f753c3ec1">
      <Terms xmlns="http://schemas.microsoft.com/office/infopath/2007/PartnerControls"/>
    </lcf76f155ced4ddcb4097134ff3c332f>
    <TaxCatchAll xmlns="667d2fe5-6e25-4838-a5a2-b5f96350ec1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3B7E043890C847B8E6CD70E06B7E55" ma:contentTypeVersion="14" ma:contentTypeDescription="Create a new document." ma:contentTypeScope="" ma:versionID="240f3e7fb07a70fc31e1ab373411a5ce">
  <xsd:schema xmlns:xsd="http://www.w3.org/2001/XMLSchema" xmlns:xs="http://www.w3.org/2001/XMLSchema" xmlns:p="http://schemas.microsoft.com/office/2006/metadata/properties" xmlns:ns2="667d2fe5-6e25-4838-a5a2-b5f96350ec1a" xmlns:ns3="ebcbf7db-b4cc-4fcb-bbf1-a12f753c3ec1" targetNamespace="http://schemas.microsoft.com/office/2006/metadata/properties" ma:root="true" ma:fieldsID="7284e6f9f0b3e7992b78a423eea86656" ns2:_="" ns3:_="">
    <xsd:import namespace="667d2fe5-6e25-4838-a5a2-b5f96350ec1a"/>
    <xsd:import namespace="ebcbf7db-b4cc-4fcb-bbf1-a12f753c3ec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d2fe5-6e25-4838-a5a2-b5f96350ec1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5" nillable="true" ma:displayName="Taxonomy Catch All Column" ma:hidden="true" ma:list="{c7ca6238-6196-46ba-88ed-6c3d2bfc4349}" ma:internalName="TaxCatchAll" ma:showField="CatchAllData" ma:web="667d2fe5-6e25-4838-a5a2-b5f96350e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bf7db-b4cc-4fcb-bbf1-a12f753c3e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facffa2-239e-4c69-976d-c09dc0fc0ba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6DA4A40-1F11-473F-897E-D1577A8D68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38F7DC-77B9-44C1-B3C1-C88E499D695B}">
  <ds:schemaRefs>
    <ds:schemaRef ds:uri="http://schemas.microsoft.com/office/2006/metadata/properties"/>
    <ds:schemaRef ds:uri="http://schemas.microsoft.com/office/infopath/2007/PartnerControls"/>
    <ds:schemaRef ds:uri="667d2fe5-6e25-4838-a5a2-b5f96350ec1a"/>
    <ds:schemaRef ds:uri="ebcbf7db-b4cc-4fcb-bbf1-a12f753c3ec1"/>
  </ds:schemaRefs>
</ds:datastoreItem>
</file>

<file path=customXml/itemProps3.xml><?xml version="1.0" encoding="utf-8"?>
<ds:datastoreItem xmlns:ds="http://schemas.openxmlformats.org/officeDocument/2006/customXml" ds:itemID="{8679BA8A-7865-464E-A16F-A97377B7B3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7d2fe5-6e25-4838-a5a2-b5f96350ec1a"/>
    <ds:schemaRef ds:uri="ebcbf7db-b4cc-4fcb-bbf1-a12f753c3e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F43AD72-CADC-45F0-8323-CE6F74EE139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Ex-officio 2024-27</vt:lpstr>
      <vt:lpstr> Berks CLERGY</vt:lpstr>
      <vt:lpstr> Bucks CLERGY</vt:lpstr>
      <vt:lpstr>Dorchester CLERGY</vt:lpstr>
      <vt:lpstr>Oxford CLERGY</vt:lpstr>
      <vt:lpstr> Berks LAITY</vt:lpstr>
      <vt:lpstr>Dorchester LAITY</vt:lpstr>
      <vt:lpstr> Bucks LAITY</vt:lpstr>
      <vt:lpstr>Oxford LAITY</vt:lpstr>
      <vt:lpstr>House of Clergy Co-options</vt:lpstr>
      <vt:lpstr>House of Laity Co-Options</vt:lpstr>
      <vt:lpstr>Place Allocation</vt:lpstr>
      <vt:lpstr>Update Log 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Todd</dc:creator>
  <cp:keywords/>
  <dc:description/>
  <cp:lastModifiedBy>Janet Rogers</cp:lastModifiedBy>
  <cp:revision/>
  <cp:lastPrinted>2025-04-10T14:12:03Z</cp:lastPrinted>
  <dcterms:created xsi:type="dcterms:W3CDTF">2016-02-22T09:01:58Z</dcterms:created>
  <dcterms:modified xsi:type="dcterms:W3CDTF">2025-04-10T15:54:19Z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0x010100323B7E043890C847B8E6CD70E06B7E55</vt:lpwstr>
  </property>
  <property fmtid="{D5CDD505-2E9C-101B-9397-08002B2CF9AE}" pid="3" name="Order">
    <vt:r8>187600</vt:r8>
  </property>
  <property fmtid="{D5CDD505-2E9C-101B-9397-08002B2CF9AE}" pid="4" name="_dlc_DocIdItemGuid">
    <vt:lpwstr>8087ee6c-857c-4cab-a077-d09bffebb9eb</vt:lpwstr>
  </property>
  <property fmtid="{D5CDD505-2E9C-101B-9397-08002B2CF9AE}" pid="5" name="MediaServiceImageTags">
    <vt:lpwstr/>
  </property>
</Properties>
</file>